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27"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BE34" i="9" l="1"/>
  <c r="BE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<sst xmlns="http://schemas.openxmlformats.org/spreadsheetml/2006/main" count="995" uniqueCount="535">
  <si>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</si>
  <si>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</si>
  <si>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</si>
  <si>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</si>
  <si>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</si>
  <si>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</si>
  <si>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</si>
  <si>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</si>
  <si>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</si>
  <si>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</si>
  <si>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</si>
  <si>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</si>
  <si>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</si>
  <si>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</si>
  <si>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</si>
  <si>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</si>
  <si>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</si>
  <si>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</si>
  <si>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</si>
  <si>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</si>
  <si>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</si>
  <si>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</si>
  <si>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</si>
  <si>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</si>
  <si>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</si>
  <si>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</si>
  <si>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</si>
  <si>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</si>
  <si>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</si>
  <si>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</si>
  <si>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</si>
  <si>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</si>
  <si>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</si>
  <si>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</si>
  <si>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</si>
  <si>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</si>
  <si>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</si>
  <si>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</si>
  <si>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</si>
  <si>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</si>
  <si>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</si>
  <si>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</si>
  <si>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</si>
  <si>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</si>
  <si>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</si>
  <si>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</si>
  <si>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</si>
  <si>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</si>
  <si>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</si>
  <si>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</si>
  <si>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</si>
  <si>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</si>
  <si>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</si>
  <si>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</si>
  <si>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</si>
  <si>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</si>
  <si>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</si>
  <si>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</si>
  <si>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</si>
  <si>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</si>
  <si>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</si>
  <si>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</si>
  <si>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</si>
  <si>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</si>
  <si>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</si>
  <si>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</si>
  <si>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</si>
  <si>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</si>
  <si>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</si>
  <si>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</si>
  <si>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</si>
  <si>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</si>
  <si>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</si>
  <si>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</si>
  <si>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</si>
  <si>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</si>
  <si>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</si>
  <si>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</si>
  <si>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</si>
  <si>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</si>
  <si>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</si>
  <si>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</si>
  <si>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</si>
  <si>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</si>
  <si>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</si>
  <si>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</si>
  <si>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</si>
  <si>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</si>
  <si>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</si>
  <si>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</si>
  <si>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</si>
  <si>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</si>
  <si>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</si>
  <si>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</si>
  <si>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</si>
  <si>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</si>
  <si>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</si>
  <si>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</si>
  <si>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</si>
  <si>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</si>
  <si>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</si>
  <si>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</si>
  <si>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</si>
  <si>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</si>
  <si>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</si>
  <si>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</si>
  <si>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</si>
  <si>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</si>
  <si>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</si>
  <si>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</si>
  <si>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</si>
  <si>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</si>
  <si>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</si>
  <si>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</si>
  <si>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</si>
  <si>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</si>
  <si>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</si>
  <si>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</si>
  <si>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</si>
  <si>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</si>
  <si>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</si>
  <si>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</si>
  <si>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</si>
  <si>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</si>
  <si>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</si>
  <si>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</si>
  <si>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</si>
  <si>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</si>
  <si>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</si>
  <si>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</si>
  <si>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</si>
  <si>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</si>
  <si>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</si>
  <si>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</si>
  <si>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</si>
  <si>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</si>
  <si>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</si>
  <si>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</si>
  <si>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</si>
  <si>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</si>
  <si>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</si>
  <si>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</si>
  <si>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</si>
  <si>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</si>
  <si>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</si>
  <si>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</si>
  <si>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</si>
  <si>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</si>
  <si>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</si>
  <si>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</si>
  <si>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</si>
  <si>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</si>
  <si>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</si>
  <si>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</si>
  <si>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</si>
  <si>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</si>
  <si>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</si>
  <si>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</si>
  <si>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</si>
  <si>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</si>
  <si>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</si>
  <si>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</si>
  <si>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</si>
  <si>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</si>
  <si>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</si>
  <si>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</si>
  <si>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</si>
  <si>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</si>
  <si>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</si>
  <si>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</si>
  <si>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</si>
  <si>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</si>
  <si>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</si>
  <si>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</si>
  <si>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</si>
  <si>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</si>
  <si>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</si>
  <si>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</si>
  <si>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</si>
  <si>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</si>
  <si>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</si>
  <si>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</si>
  <si>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</si>
  <si>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</si>
  <si>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</si>
  <si>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</si>
  <si>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</si>
  <si>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</si>
  <si>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</si>
  <si>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</si>
  <si>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</si>
  <si>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</si>
  <si>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</si>
  <si>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</si>
  <si>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北海道佐呂間町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</si>
  <si>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</si>
  <si>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</si>
  <si>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</si>
  <si>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</si>
  <si>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</si>
  <si>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</si>
  <si>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</si>
  <si>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</si>
  <si>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</si>
  <si>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</si>
  <si>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</si>
  <si>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</si>
  <si>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</si>
  <si>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</si>
  <si>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</si>
  <si>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</si>
  <si>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</si>
  <si>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</si>
  <si>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</si>
  <si>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</si>
  <si>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</si>
  <si>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</si>
  <si>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</si>
  <si>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</si>
  <si>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</si>
  <si>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</si>
  <si>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</si>
  <si>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</si>
  <si>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</si>
  <si>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</si>
  <si>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</si>
  <si>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</si>
  <si>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</si>
  <si>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</si>
  <si>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</si>
  <si>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</si>
  <si>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</si>
  <si>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</si>
  <si>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</si>
  <si>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</si>
  <si>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</si>
  <si>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</si>
  <si>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</si>
  <si>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</si>
  <si>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</si>
  <si>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</si>
  <si>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</si>
  <si>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</si>
  <si>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</si>
  <si>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</si>
  <si>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</si>
  <si>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</si>
  <si>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</si>
  <si>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</si>
  <si>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</si>
  <si>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</si>
  <si>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</si>
  <si>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</si>
  <si>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</si>
  <si>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</si>
  <si>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</si>
  <si>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</si>
  <si>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</si>
  <si>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</si>
  <si>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</si>
  <si>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</si>
  <si>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</si>
  <si>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</si>
  <si>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</si>
  <si>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</si>
  <si>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</si>
  <si>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</si>
  <si>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</si>
  <si>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</si>
  <si>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</si>
  <si>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</si>
  <si>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</si>
  <si>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</si>
  <si>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</si>
  <si>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</si>
  <si>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</si>
  <si>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</si>
  <si>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</si>
  <si>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</si>
  <si>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</si>
  <si>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</si>
  <si>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</si>
  <si>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</si>
  <si>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</si>
  <si>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</si>
  <si>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</si>
  <si>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</si>
  <si>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</si>
  <si>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</si>
  <si>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</si>
  <si>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</si>
  <si>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</si>
  <si>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</si>
  <si>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</si>
  <si>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</si>
  <si>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</si>
  <si>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</si>
  <si>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</si>
  <si>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</si>
  <si>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</si>
  <si>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</si>
  <si>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</si>
  <si>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</si>
  <si>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</si>
  <si>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</si>
  <si>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</si>
  <si>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</si>
  <si>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</si>
  <si>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</si>
  <si>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</si>
  <si>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</si>
  <si>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</si>
  <si>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</si>
  <si>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</si>
  <si>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</si>
  <si>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</si>
  <si>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</si>
  <si>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</si>
  <si>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</si>
  <si>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</si>
  <si>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</si>
  <si>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</si>
  <si>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</si>
  <si>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</si>
  <si>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</si>
  <si>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</si>
  <si>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</si>
  <si>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</si>
  <si>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</si>
  <si>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</si>
  <si>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</si>
  <si>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</si>
  <si>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</si>
  <si>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</si>
  <si>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</si>
  <si>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</si>
  <si>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</si>
  <si>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</si>
  <si>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</si>
  <si>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</si>
  <si>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</si>
  <si>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</si>
  <si>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</si>
  <si>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北海道佐呂間町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</si>
  <si>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</si>
  <si>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</si>
  <si>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</si>
  <si>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</si>
  <si>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</si>
  <si>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</si>
  <si>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</si>
  <si>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</si>
  <si>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</si>
  <si>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</si>
  <si>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</si>
  <si>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</si>
  <si>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</si>
  <si>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</si>
  <si>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</si>
  <si>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</si>
  <si>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</si>
  <si>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</si>
  <si>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</si>
  <si>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</si>
  <si>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</si>
  <si>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</si>
  <si>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</si>
  <si>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</si>
  <si>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</si>
  <si>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</si>
  <si>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</si>
  <si>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</si>
  <si>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</si>
  <si>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</si>
  <si>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</si>
  <si>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</si>
  <si>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</si>
  <si>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</si>
  <si>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</si>
  <si>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</si>
  <si>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</si>
  <si>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</si>
  <si>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</si>
  <si>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</si>
  <si>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</si>
  <si>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</si>
  <si>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</si>
  <si>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</si>
  <si>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</si>
  <si>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</si>
  <si>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</si>
  <si>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</si>
  <si>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</si>
  <si>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</si>
  <si>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</si>
  <si>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</si>
  <si>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</si>
  <si>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</si>
  <si>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</si>
  <si>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</si>
  <si>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</si>
  <si>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</si>
  <si>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</si>
  <si>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</si>
  <si>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</si>
  <si>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</si>
  <si>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</si>
  <si>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</si>
  <si>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</si>
  <si>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</si>
  <si>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</si>
  <si>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</si>
  <si>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</si>
  <si>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</si>
  <si>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</si>
  <si>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</si>
  <si>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</si>
  <si>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</si>
  <si>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</si>
  <si>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</si>
  <si>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</si>
  <si>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</si>
  <si>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</si>
  <si>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</si>
  <si>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</si>
  <si>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</si>
  <si>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</si>
  <si>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</si>
  <si>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</si>
  <si>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</si>
  <si>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</si>
  <si>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</si>
  <si>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</si>
  <si>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</si>
  <si>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</si>
  <si>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</si>
  <si>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</si>
  <si>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</si>
  <si>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</si>
  <si>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</si>
  <si>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</si>
  <si>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</si>
  <si>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</si>
  <si>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</si>
  <si>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</si>
  <si>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</si>
  <si>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</si>
  <si>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</si>
  <si>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</si>
  <si>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</si>
  <si>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</si>
  <si>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</si>
  <si>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</si>
  <si>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</si>
  <si>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</si>
  <si>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</si>
  <si>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</si>
  <si>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</si>
  <si>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</si>
  <si>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</si>
  <si>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</si>
  <si>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</si>
  <si>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</si>
  <si>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</si>
  <si>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</si>
  <si>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</si>
  <si>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</si>
  <si>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</si>
  <si>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</si>
  <si>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</si>
  <si>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</si>
  <si>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</si>
  <si>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</si>
  <si>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</si>
  <si>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</si>
  <si>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</si>
  <si>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</si>
  <si>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</si>
  <si>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</si>
  <si>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</si>
  <si>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</si>
  <si>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</si>
  <si>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</si>
  <si>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</si>
  <si>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</si>
  <si>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</si>
  <si>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</si>
  <si>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</si>
  <si>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</si>
  <si>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</si>
  <si>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</si>
  <si>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</si>
  <si>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</si>
  <si>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</si>
  <si>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</si>
  <si>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</si>
  <si>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</si>
  <si>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</si>
  <si>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</si>
  <si>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</si>
  <si>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</si>
  <si>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</si>
  <si>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</si>
  <si>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</si>
  <si>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</si>
  <si>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</si>
  <si>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</si>
  <si>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</si>
  <si>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</si>
  <si>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</si>
  <si>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</si>
  <si>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</si>
  <si>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</si>
  <si>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</si>
  <si>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</si>
  <si>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</si>
  <si>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</si>
  <si>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</si>
  <si>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</si>
  <si>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介護保険特別会計</t>
  </si>
  <si>
    <t>簡易水道特別会計</t>
  </si>
  <si>
    <t>公共下水道特別会計</t>
  </si>
  <si>
    <t>介護サービス事業特別会計</t>
  </si>
  <si>
    <t>後期高齢者医療特別会計</t>
  </si>
  <si>
    <t>その他会計（赤字）</t>
  </si>
  <si>
    <t>その他会計（黒字）</t>
  </si>
  <si>
    <t>-</t>
    <phoneticPr fontId="2"/>
  </si>
  <si>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</si>
  <si>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</si>
  <si>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</si>
  <si>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株式会社ドリームフロンティア</t>
    <rPh sb="0" eb="4">
      <t>カブシキガイシャ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</si>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</sst>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244715</c:v>
                </c:pt>
                <c:pt idx="1">
                  <c:v>142727</c:v>
                </c:pt>
                <c:pt idx="2">
                  <c:v>258738</c:v>
                </c:pt>
                <c:pt idx="3">
                  <c:v>128092</c:v>
                </c:pt>
                <c:pt idx="4">
                  <c:v>153981</c:v>
                </c:pt>
              </c:numCache>
            </c:numRef>
          </c:val>
          <c:smooth val="0"/>
        </c:ser>
        <c:dLbls>
          <c:showLegendKey val="0"/>
          <c:showVal val="0"/>
          <c:showCatName val="0"/>
          <c:showSerName val="0"/>
          <c:showPercent val="0"/>
          <c:showBubbleSize val="0"/>
        </c:dLbls>
        <c:marker val="1"/>
        <c:smooth val="0"/>
        <c:axId val="126917248"/>
        <c:axId val="127468288"/>
      </c:lineChart>
      <c:catAx>
        <c:axId val="126917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468288"/>
        <c:crosses val="autoZero"/>
        <c:auto val="1"/>
        <c:lblAlgn val="ctr"/>
        <c:lblOffset val="100"/>
        <c:tickLblSkip val="1"/>
        <c:tickMarkSkip val="1"/>
        <c:noMultiLvlLbl val="0"/>
      </c:catAx>
      <c:valAx>
        <c:axId val="1274682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1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5.63</c:v>
                </c:pt>
                <c:pt idx="1">
                  <c:v>4.41</c:v>
                </c:pt>
                <c:pt idx="2">
                  <c:v>3.75</c:v>
                </c:pt>
                <c:pt idx="3">
                  <c:v>3.34</c:v>
                </c:pt>
                <c:pt idx="4">
                  <c:v>3.61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32.22</c:v>
                </c:pt>
                <c:pt idx="1">
                  <c:v>39.69</c:v>
                </c:pt>
                <c:pt idx="2">
                  <c:v>44.52</c:v>
                </c:pt>
                <c:pt idx="3">
                  <c:v>46.88</c:v>
                </c:pt>
                <c:pt idx="4">
                  <c:v>47.15</c:v>
                </c:pt>
              </c:numCache>
            </c:numRef>
          </c:val>
        </c:ser>
        <c:dLbls>
          <c:showLegendKey val="0"/>
          <c:showVal val="0"/>
          <c:showCatName val="0"/>
          <c:showSerName val="0"/>
          <c:showPercent val="0"/>
          <c:showBubbleSize val="0"/>
        </c:dLbls>
        <c:gapWidth val="250"/>
        <c:overlap val="100"/>
        <c:axId val="127013248"/>
        <c:axId val="12701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1.33</c:v>
                </c:pt>
                <c:pt idx="1">
                  <c:v>6.47</c:v>
                </c:pt>
                <c:pt idx="2">
                  <c:v>2.12</c:v>
                </c:pt>
                <c:pt idx="3">
                  <c:v>3.87</c:v>
                </c:pt>
                <c:pt idx="4">
                  <c:v>0.96</c:v>
                </c:pt>
              </c:numCache>
            </c:numRef>
          </c:val>
          <c:smooth val="0"/>
        </c:ser>
        <c:dLbls>
          <c:showLegendKey val="0"/>
          <c:showVal val="0"/>
          <c:showCatName val="0"/>
          <c:showSerName val="0"/>
          <c:showPercent val="0"/>
          <c:showBubbleSize val="0"/>
        </c:dLbls>
        <c:marker val="1"/>
        <c:smooth val="0"/>
        <c:axId val="127013248"/>
        <c:axId val="127015168"/>
      </c:lineChart>
      <c:catAx>
        <c:axId val="1270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015168"/>
        <c:crosses val="autoZero"/>
        <c:auto val="1"/>
        <c:lblAlgn val="ctr"/>
        <c:lblOffset val="100"/>
        <c:tickLblSkip val="1"/>
        <c:tickMarkSkip val="1"/>
        <c:noMultiLvlLbl val="0"/>
      </c:catAx>
      <c:valAx>
        <c:axId val="12701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0.06</c:v>
                </c:pt>
                <c:pt idx="4">
                  <c:v>#N/A</c:v>
                </c:pt>
                <c:pt idx="5">
                  <c:v>0.1</c:v>
                </c:pt>
                <c:pt idx="6">
                  <c:v>#N/A</c:v>
                </c:pt>
                <c:pt idx="7">
                  <c:v>0.08</c:v>
                </c:pt>
                <c:pt idx="8">
                  <c:v>#N/A</c:v>
                </c:pt>
                <c:pt idx="9">
                  <c:v>0.06</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c:v>
                </c:pt>
                <c:pt idx="2">
                  <c:v>#N/A</c:v>
                </c:pt>
                <c:pt idx="3">
                  <c:v>0.19</c:v>
                </c:pt>
                <c:pt idx="4">
                  <c:v>#N/A</c:v>
                </c:pt>
                <c:pt idx="5">
                  <c:v>0.32</c:v>
                </c:pt>
                <c:pt idx="6">
                  <c:v>#N/A</c:v>
                </c:pt>
                <c:pt idx="7">
                  <c:v>0.31</c:v>
                </c:pt>
                <c:pt idx="8">
                  <c:v>#N/A</c:v>
                </c:pt>
                <c:pt idx="9">
                  <c:v>0.23</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0.28999999999999998</c:v>
                </c:pt>
                <c:pt idx="2">
                  <c:v>#N/A</c:v>
                </c:pt>
                <c:pt idx="3">
                  <c:v>0.31</c:v>
                </c:pt>
                <c:pt idx="4">
                  <c:v>#N/A</c:v>
                </c:pt>
                <c:pt idx="5">
                  <c:v>0.3</c:v>
                </c:pt>
                <c:pt idx="6">
                  <c:v>#N/A</c:v>
                </c:pt>
                <c:pt idx="7">
                  <c:v>0.27</c:v>
                </c:pt>
                <c:pt idx="8">
                  <c:v>#N/A</c:v>
                </c:pt>
                <c:pt idx="9">
                  <c:v>0.3</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0.41</c:v>
                </c:pt>
                <c:pt idx="2">
                  <c:v>#N/A</c:v>
                </c:pt>
                <c:pt idx="3">
                  <c:v>0.47</c:v>
                </c:pt>
                <c:pt idx="4">
                  <c:v>#N/A</c:v>
                </c:pt>
                <c:pt idx="5">
                  <c:v>0.28000000000000003</c:v>
                </c:pt>
                <c:pt idx="6">
                  <c:v>#N/A</c:v>
                </c:pt>
                <c:pt idx="7">
                  <c:v>0.46</c:v>
                </c:pt>
                <c:pt idx="8">
                  <c:v>#N/A</c:v>
                </c:pt>
                <c:pt idx="9">
                  <c:v>0.41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0.35</c:v>
                </c:pt>
                <c:pt idx="2">
                  <c:v>#N/A</c:v>
                </c:pt>
                <c:pt idx="3">
                  <c:v>0.57999999999999996</c:v>
                </c:pt>
                <c:pt idx="4">
                  <c:v>#N/A</c:v>
                </c:pt>
                <c:pt idx="5">
                  <c:v>0.41</c:v>
                </c:pt>
                <c:pt idx="6">
                  <c:v>#N/A</c:v>
                </c:pt>
                <c:pt idx="7">
                  <c:v>0.49</c:v>
                </c:pt>
                <c:pt idx="8">
                  <c:v>#N/A</c:v>
                </c:pt>
                <c:pt idx="9">
                  <c:v>0.45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1.31</c:v>
                </c:pt>
                <c:pt idx="2">
                  <c:v>#N/A</c:v>
                </c:pt>
                <c:pt idx="3">
                  <c:v>0.98</c:v>
                </c:pt>
                <c:pt idx="4">
                  <c:v>#N/A</c:v>
                </c:pt>
                <c:pt idx="5">
                  <c:v>1.1399999999999999</c:v>
                </c:pt>
                <c:pt idx="6">
                  <c:v>#N/A</c:v>
                </c:pt>
                <c:pt idx="7">
                  <c:v>1.1200000000000001</c:v>
                </c:pt>
                <c:pt idx="8">
                  <c:v>#N/A</c:v>
                </c:pt>
                <c:pt idx="9">
                  <c:v>1.92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5.63</c:v>
                </c:pt>
                <c:pt idx="2">
                  <c:v>#N/A</c:v>
                </c:pt>
                <c:pt idx="3">
                  <c:v>4.41</c:v>
                </c:pt>
                <c:pt idx="4">
                  <c:v>#N/A</c:v>
                </c:pt>
                <c:pt idx="5">
                  <c:v>3.75</c:v>
                </c:pt>
                <c:pt idx="6">
                  <c:v>#N/A</c:v>
                </c:pt>
                <c:pt idx="7">
                  <c:v>3.34</c:v>
                </c:pt>
                <c:pt idx="8">
                  <c:v>#N/A</c:v>
                </c:pt>
                <c:pt idx="9">
                  <c:v>3.61</c:v>
                </c:pt>
              </c:numCache>
            </c:numRef>
          </c:val>
        </c:ser>
        <c:dLbls>
          <c:showLegendKey val="0"/>
          <c:showVal val="0"/>
          <c:showCatName val="0"/>
          <c:showSerName val="0"/>
          <c:showPercent val="0"/>
          <c:showBubbleSize val="0"/>
        </c:dLbls>
        <c:gapWidth val="150"/>
        <c:overlap val="100"/>
        <c:axId val="128309504"/>
        <c:axId val="128311296"/>
      </c:barChart>
      <c:catAx>
        <c:axId val="12830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11296"/>
        <c:crosses val="autoZero"/>
        <c:auto val="1"/>
        <c:lblAlgn val="ctr"/>
        <c:lblOffset val="100"/>
        <c:tickLblSkip val="1"/>
        <c:tickMarkSkip val="1"/>
        <c:noMultiLvlLbl val="0"/>
      </c:catAx>
      <c:valAx>
        <c:axId val="12831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0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763</c:v>
                </c:pt>
                <c:pt idx="5">
                  <c:v>680</c:v>
                </c:pt>
                <c:pt idx="8">
                  <c:v>616</c:v>
                </c:pt>
                <c:pt idx="11">
                  <c:v>603</c:v>
                </c:pt>
                <c:pt idx="14">
                  <c:v>622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c:v>
                </c:pt>
                <c:pt idx="3">
                  <c:v>7</c:v>
                </c:pt>
                <c:pt idx="6">
                  <c:v>9</c:v>
                </c:pt>
                <c:pt idx="9">
                  <c:v>6</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c:v>
                </c:pt>
                <c:pt idx="3">
                  <c:v>4</c:v>
                </c:pt>
                <c:pt idx="6">
                  <c:v>7</c:v>
                </c:pt>
                <c:pt idx="9">
                  <c:v>9</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134</c:v>
                </c:pt>
                <c:pt idx="3">
                  <c:v>167</c:v>
                </c:pt>
                <c:pt idx="6">
                  <c:v>149</c:v>
                </c:pt>
                <c:pt idx="9">
                  <c:v>169</c:v>
                </c:pt>
                <c:pt idx="12">
                  <c:v>167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911</c:v>
                </c:pt>
                <c:pt idx="3">
                  <c:v>781</c:v>
                </c:pt>
                <c:pt idx="6">
                  <c:v>684</c:v>
                </c:pt>
                <c:pt idx="9">
                  <c:v>638</c:v>
                </c:pt>
                <c:pt idx="12">
                  <c:v>662</c:v>
                </c:pt>
              </c:numCache>
            </c:numRef>
          </c:val>
        </c:ser>
        <c:dLbls>
          <c:showLegendKey val="0"/>
          <c:showVal val="0"/>
          <c:showCatName val="0"/>
          <c:showSerName val="0"/>
          <c:showPercent val="0"/>
          <c:showBubbleSize val="0"/>
        </c:dLbls>
        <c:gapWidth val="100"/>
        <c:overlap val="100"/>
        <c:axId val="128095360"/>
        <c:axId val="12809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299</c:v>
                </c:pt>
                <c:pt idx="2">
                  <c:v>#N/A</c:v>
                </c:pt>
                <c:pt idx="3">
                  <c:v>#N/A</c:v>
                </c:pt>
                <c:pt idx="4">
                  <c:v>279</c:v>
                </c:pt>
                <c:pt idx="5">
                  <c:v>#N/A</c:v>
                </c:pt>
                <c:pt idx="6">
                  <c:v>#N/A</c:v>
                </c:pt>
                <c:pt idx="7">
                  <c:v>233</c:v>
                </c:pt>
                <c:pt idx="8">
                  <c:v>#N/A</c:v>
                </c:pt>
                <c:pt idx="9">
                  <c:v>#N/A</c:v>
                </c:pt>
                <c:pt idx="10">
                  <c:v>219</c:v>
                </c:pt>
                <c:pt idx="11">
                  <c:v>#N/A</c:v>
                </c:pt>
                <c:pt idx="12">
                  <c:v>#N/A</c:v>
                </c:pt>
                <c:pt idx="13">
                  <c:v>222</c:v>
                </c:pt>
                <c:pt idx="14">
                  <c:v>#N/A</c:v>
                </c:pt>
              </c:numCache>
            </c:numRef>
          </c:val>
          <c:smooth val="0"/>
        </c:ser>
        <c:dLbls>
          <c:showLegendKey val="0"/>
          <c:showVal val="0"/>
          <c:showCatName val="0"/>
          <c:showSerName val="0"/>
          <c:showPercent val="0"/>
          <c:showBubbleSize val="0"/>
        </c:dLbls>
        <c:marker val="1"/>
        <c:smooth val="0"/>
        <c:axId val="128095360"/>
        <c:axId val="128097280"/>
      </c:lineChart>
      <c:catAx>
        <c:axId val="12809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97280"/>
        <c:crosses val="autoZero"/>
        <c:auto val="1"/>
        <c:lblAlgn val="ctr"/>
        <c:lblOffset val="100"/>
        <c:tickLblSkip val="1"/>
        <c:tickMarkSkip val="1"/>
        <c:noMultiLvlLbl val="0"/>
      </c:catAx>
      <c:valAx>
        <c:axId val="12809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9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4968</c:v>
                </c:pt>
                <c:pt idx="5">
                  <c:v>5186</c:v>
                </c:pt>
                <c:pt idx="8">
                  <c:v>5393</c:v>
                </c:pt>
                <c:pt idx="11">
                  <c:v>5410</c:v>
                </c:pt>
                <c:pt idx="14">
                  <c:v>5334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518</c:v>
                </c:pt>
                <c:pt idx="5">
                  <c:v>481</c:v>
                </c:pt>
                <c:pt idx="8">
                  <c:v>547</c:v>
                </c:pt>
                <c:pt idx="11">
                  <c:v>514</c:v>
                </c:pt>
                <c:pt idx="14">
                  <c:v>482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3352</c:v>
                </c:pt>
                <c:pt idx="5">
                  <c:v>3957</c:v>
                </c:pt>
                <c:pt idx="8">
                  <c:v>4239</c:v>
                </c:pt>
                <c:pt idx="11">
                  <c:v>4553</c:v>
                </c:pt>
                <c:pt idx="14">
                  <c:v>4512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1164</c:v>
                </c:pt>
                <c:pt idx="3">
                  <c:v>1121</c:v>
                </c:pt>
                <c:pt idx="6">
                  <c:v>1136</c:v>
                </c:pt>
                <c:pt idx="9">
                  <c:v>1139</c:v>
                </c:pt>
                <c:pt idx="12">
                  <c:v>1104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81</c:v>
                </c:pt>
                <c:pt idx="3">
                  <c:v>115</c:v>
                </c:pt>
                <c:pt idx="6">
                  <c:v>137</c:v>
                </c:pt>
                <c:pt idx="9">
                  <c:v>126</c:v>
                </c:pt>
                <c:pt idx="12">
                  <c:v>112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1377</c:v>
                </c:pt>
                <c:pt idx="3">
                  <c:v>1572</c:v>
                </c:pt>
                <c:pt idx="6">
                  <c:v>1603</c:v>
                </c:pt>
                <c:pt idx="9">
                  <c:v>1580</c:v>
                </c:pt>
                <c:pt idx="12">
                  <c:v>1631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c:v>
                </c:pt>
                <c:pt idx="3">
                  <c:v>5</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6057</c:v>
                </c:pt>
                <c:pt idx="3">
                  <c:v>5918</c:v>
                </c:pt>
                <c:pt idx="6">
                  <c:v>5993</c:v>
                </c:pt>
                <c:pt idx="9">
                  <c:v>6105</c:v>
                </c:pt>
                <c:pt idx="12">
                  <c:v>6044</c:v>
                </c:pt>
              </c:numCache>
            </c:numRef>
          </c:val>
        </c:ser>
        <c:dLbls>
          <c:showLegendKey val="0"/>
          <c:showVal val="0"/>
          <c:showCatName val="0"/>
          <c:showSerName val="0"/>
          <c:showPercent val="0"/>
          <c:showBubbleSize val="0"/>
        </c:dLbls>
        <c:gapWidth val="100"/>
        <c:overlap val="100"/>
        <c:axId val="127116032"/>
        <c:axId val="12711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7116032"/>
        <c:axId val="127117952"/>
      </c:lineChart>
      <c:catAx>
        <c:axId val="12711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117952"/>
        <c:crosses val="autoZero"/>
        <c:auto val="1"/>
        <c:lblAlgn val="ctr"/>
        <c:lblOffset val="100"/>
        <c:tickLblSkip val="1"/>
        <c:tickMarkSkip val="1"/>
        <c:noMultiLvlLbl val="0"/>
      </c:catAx>
      <c:valAx>
        <c:axId val="12711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1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5,744
5,610
404.99
5,280,957
5,151,285
129,058
3,578,917
6,043,698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類似団体平均を0.0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ポイント下回っており、平成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年度以降は0.21から0.2</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の間で推移している。2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は、前年度と同じ比率で推移しており、収入・支出に大幅な増減要因がないことから概ね現状維持となっているが、今後も職員定数管理や給与の適正化をはじめ、投資的経費の抑制による歳出削減に努めるとともに、景気低迷の影響により町税が落ち込む中、徴収対策の強化により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135467</xdr:rowOff>
    </xdr:to>
    <xdr:cxnSp macro="">
      <xdr:nvCxnSpPr>
        <xdr:cNvPr id="73" name="直線コネクタ 72"/>
        <xdr:cNvCxnSpPr/>
      </xdr:nvCxnSpPr>
      <xdr:spPr>
        <a:xfrm>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122061</xdr:rowOff>
    </xdr:to>
    <xdr:cxnSp macro="">
      <xdr:nvCxnSpPr>
        <xdr:cNvPr id="76" name="直線コネクタ 75"/>
        <xdr:cNvCxnSpPr/>
      </xdr:nvCxnSpPr>
      <xdr:spPr>
        <a:xfrm>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2" name="円/楕円 91"/>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3" name="テキスト ボックス 92"/>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4" name="円/楕円 93"/>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5" name="テキスト ボックス 94"/>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「町定員適正化計画」に基づく適正な職員定数管理や義務的経費の抑制及び公債費の減少により、類似団体平均を下回る</a:t>
          </a:r>
          <a:r>
            <a:rPr lang="en-US" altLang="ja-JP" sz="1100" b="0" i="0" baseline="0">
              <a:solidFill>
                <a:schemeClr val="dk1"/>
              </a:solidFill>
              <a:effectLst/>
              <a:latin typeface="+mn-lt"/>
              <a:ea typeface="+mn-ea"/>
              <a:cs typeface="+mn-cs"/>
            </a:rPr>
            <a:t>77.9</a:t>
          </a:r>
          <a:r>
            <a:rPr lang="ja-JP" altLang="ja-JP" sz="1100" b="0" i="0" baseline="0">
              <a:solidFill>
                <a:schemeClr val="dk1"/>
              </a:solidFill>
              <a:effectLst/>
              <a:latin typeface="+mn-lt"/>
              <a:ea typeface="+mn-ea"/>
              <a:cs typeface="+mn-cs"/>
            </a:rPr>
            <a:t>％となっている。今後も合併協議破綻を受け策定した「町行政改革大綱」の基本方針や重点事項を踏襲し、町税等の徴収率向上や町債の適正な発行など、健全財政確立のための継続的な取組みにより、現行水準の維持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80645</xdr:rowOff>
    </xdr:from>
    <xdr:to>
      <xdr:col>7</xdr:col>
      <xdr:colOff>152400</xdr:colOff>
      <xdr:row>62</xdr:row>
      <xdr:rowOff>116840</xdr:rowOff>
    </xdr:to>
    <xdr:cxnSp macro="">
      <xdr:nvCxnSpPr>
        <xdr:cNvPr id="130" name="直線コネクタ 129"/>
        <xdr:cNvCxnSpPr/>
      </xdr:nvCxnSpPr>
      <xdr:spPr>
        <a:xfrm flipV="1">
          <a:off x="4114800" y="107105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108796</xdr:rowOff>
    </xdr:from>
    <xdr:to>
      <xdr:col>6</xdr:col>
      <xdr:colOff>0</xdr:colOff>
      <xdr:row>62</xdr:row>
      <xdr:rowOff>116840</xdr:rowOff>
    </xdr:to>
    <xdr:cxnSp macro="">
      <xdr:nvCxnSpPr>
        <xdr:cNvPr id="133" name="直線コネクタ 132"/>
        <xdr:cNvCxnSpPr/>
      </xdr:nvCxnSpPr>
      <xdr:spPr>
        <a:xfrm>
          <a:off x="3225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108796</xdr:rowOff>
    </xdr:to>
    <xdr:cxnSp macro="">
      <xdr:nvCxnSpPr>
        <xdr:cNvPr id="136" name="直線コネクタ 135"/>
        <xdr:cNvCxnSpPr/>
      </xdr:nvCxnSpPr>
      <xdr:spPr>
        <a:xfrm>
          <a:off x="2336800" y="1069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63</xdr:row>
      <xdr:rowOff>90170</xdr:rowOff>
    </xdr:to>
    <xdr:cxnSp macro="">
      <xdr:nvCxnSpPr>
        <xdr:cNvPr id="139" name="直線コネクタ 138"/>
        <xdr:cNvCxnSpPr/>
      </xdr:nvCxnSpPr>
      <xdr:spPr>
        <a:xfrm flipV="1">
          <a:off x="1447800" y="106984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29845</xdr:rowOff>
    </xdr:from>
    <xdr:to>
      <xdr:col>7</xdr:col>
      <xdr:colOff>203200</xdr:colOff>
      <xdr:row>62</xdr:row>
      <xdr:rowOff>131445</xdr:rowOff>
    </xdr:to>
    <xdr:sp macro="" textlink="">
      <xdr:nvSpPr>
        <xdr:cNvPr id="149" name="円/楕円 148"/>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46372</xdr:rowOff>
    </xdr:from>
    <xdr:ext cx="762000" cy="259045"/>
    <xdr:sp macro="" textlink="">
      <xdr:nvSpPr>
        <xdr:cNvPr id="150"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1" name="円/楕円 150"/>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2" name="テキスト ボックス 151"/>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57996</xdr:rowOff>
    </xdr:from>
    <xdr:to>
      <xdr:col>4</xdr:col>
      <xdr:colOff>533400</xdr:colOff>
      <xdr:row>62</xdr:row>
      <xdr:rowOff>159596</xdr:rowOff>
    </xdr:to>
    <xdr:sp macro="" textlink="">
      <xdr:nvSpPr>
        <xdr:cNvPr id="153" name="円/楕円 152"/>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54" name="テキスト ボックス 153"/>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7" name="円/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58" name="テキスト ボックス 15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[319,634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人件費、物件費及び維持補修費合計額の人口１人当たりの金額が、類似団体平均を上回っている。</a:t>
          </a:r>
          <a:r>
            <a:rPr lang="ja-JP" altLang="en-US" sz="1100" b="0" i="0" baseline="0">
              <a:solidFill>
                <a:schemeClr val="dk1"/>
              </a:solidFill>
              <a:effectLst/>
              <a:latin typeface="+mn-lt"/>
              <a:ea typeface="+mn-ea"/>
              <a:cs typeface="+mn-cs"/>
            </a:rPr>
            <a:t>また前年と比較して</a:t>
          </a:r>
          <a:r>
            <a:rPr lang="en-US" altLang="ja-JP" sz="1100" b="0" i="0" baseline="0">
              <a:solidFill>
                <a:schemeClr val="dk1"/>
              </a:solidFill>
              <a:effectLst/>
              <a:latin typeface="+mn-lt"/>
              <a:ea typeface="+mn-ea"/>
              <a:cs typeface="+mn-cs"/>
            </a:rPr>
            <a:t>13.0</a:t>
          </a:r>
          <a:r>
            <a:rPr lang="ja-JP" altLang="en-US" sz="1100" b="0" i="0" baseline="0">
              <a:solidFill>
                <a:schemeClr val="dk1"/>
              </a:solidFill>
              <a:effectLst/>
              <a:latin typeface="+mn-lt"/>
              <a:ea typeface="+mn-ea"/>
              <a:cs typeface="+mn-cs"/>
            </a:rPr>
            <a:t>％の増加となっている。主な要因としては物件費（</a:t>
          </a:r>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30.2</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では、クリニックさろまに係る医療機器・備品・消耗品の購入による増額が挙げられる。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人件費、物件費については、今後も「町行政改革大綱」や「町定員適正化計画」に基づき経費の抑制に努める。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143219</xdr:rowOff>
    </xdr:from>
    <xdr:to>
      <xdr:col>7</xdr:col>
      <xdr:colOff>152400</xdr:colOff>
      <xdr:row>84</xdr:row>
      <xdr:rowOff>98524</xdr:rowOff>
    </xdr:to>
    <xdr:cxnSp macro="">
      <xdr:nvCxnSpPr>
        <xdr:cNvPr id="195" name="直線コネクタ 194"/>
        <xdr:cNvCxnSpPr/>
      </xdr:nvCxnSpPr>
      <xdr:spPr>
        <a:xfrm>
          <a:off x="4114800" y="14373569"/>
          <a:ext cx="838200" cy="12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143219</xdr:rowOff>
    </xdr:from>
    <xdr:to>
      <xdr:col>6</xdr:col>
      <xdr:colOff>0</xdr:colOff>
      <xdr:row>83</xdr:row>
      <xdr:rowOff>148445</xdr:rowOff>
    </xdr:to>
    <xdr:cxnSp macro="">
      <xdr:nvCxnSpPr>
        <xdr:cNvPr id="198" name="直線コネクタ 197"/>
        <xdr:cNvCxnSpPr/>
      </xdr:nvCxnSpPr>
      <xdr:spPr>
        <a:xfrm flipV="1">
          <a:off x="3225800" y="1437356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94138</xdr:rowOff>
    </xdr:from>
    <xdr:to>
      <xdr:col>4</xdr:col>
      <xdr:colOff>482600</xdr:colOff>
      <xdr:row>83</xdr:row>
      <xdr:rowOff>148445</xdr:rowOff>
    </xdr:to>
    <xdr:cxnSp macro="">
      <xdr:nvCxnSpPr>
        <xdr:cNvPr id="201" name="直線コネクタ 200"/>
        <xdr:cNvCxnSpPr/>
      </xdr:nvCxnSpPr>
      <xdr:spPr>
        <a:xfrm>
          <a:off x="2336800" y="14324488"/>
          <a:ext cx="889000" cy="5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66103</xdr:rowOff>
    </xdr:from>
    <xdr:to>
      <xdr:col>3</xdr:col>
      <xdr:colOff>279400</xdr:colOff>
      <xdr:row>83</xdr:row>
      <xdr:rowOff>94138</xdr:rowOff>
    </xdr:to>
    <xdr:cxnSp macro="">
      <xdr:nvCxnSpPr>
        <xdr:cNvPr id="204" name="直線コネクタ 203"/>
        <xdr:cNvCxnSpPr/>
      </xdr:nvCxnSpPr>
      <xdr:spPr>
        <a:xfrm>
          <a:off x="1447800" y="14296453"/>
          <a:ext cx="889000" cy="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47724</xdr:rowOff>
    </xdr:from>
    <xdr:to>
      <xdr:col>7</xdr:col>
      <xdr:colOff>203200</xdr:colOff>
      <xdr:row>84</xdr:row>
      <xdr:rowOff>149324</xdr:rowOff>
    </xdr:to>
    <xdr:sp macro="" textlink="">
      <xdr:nvSpPr>
        <xdr:cNvPr id="214" name="円/楕円 213"/>
        <xdr:cNvSpPr/>
      </xdr:nvSpPr>
      <xdr:spPr>
        <a:xfrm>
          <a:off x="4902200" y="144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19801</xdr:rowOff>
    </xdr:from>
    <xdr:ext cx="762000" cy="259045"/>
    <xdr:sp macro="" textlink="">
      <xdr:nvSpPr>
        <xdr:cNvPr id="215" name="人件費・物件費等の状況該当値テキスト"/>
        <xdr:cNvSpPr txBox="1"/>
      </xdr:nvSpPr>
      <xdr:spPr>
        <a:xfrm>
          <a:off x="5041900" y="1442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319,634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92419</xdr:rowOff>
    </xdr:from>
    <xdr:to>
      <xdr:col>6</xdr:col>
      <xdr:colOff>50800</xdr:colOff>
      <xdr:row>84</xdr:row>
      <xdr:rowOff>22569</xdr:rowOff>
    </xdr:to>
    <xdr:sp macro="" textlink="">
      <xdr:nvSpPr>
        <xdr:cNvPr id="216" name="円/楕円 215"/>
        <xdr:cNvSpPr/>
      </xdr:nvSpPr>
      <xdr:spPr>
        <a:xfrm>
          <a:off x="4064000" y="143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7346</xdr:rowOff>
    </xdr:from>
    <xdr:ext cx="736600" cy="259045"/>
    <xdr:sp macro="" textlink="">
      <xdr:nvSpPr>
        <xdr:cNvPr id="217" name="テキスト ボックス 216"/>
        <xdr:cNvSpPr txBox="1"/>
      </xdr:nvSpPr>
      <xdr:spPr>
        <a:xfrm>
          <a:off x="3733800" y="1440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282,863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97645</xdr:rowOff>
    </xdr:from>
    <xdr:to>
      <xdr:col>4</xdr:col>
      <xdr:colOff>533400</xdr:colOff>
      <xdr:row>84</xdr:row>
      <xdr:rowOff>27795</xdr:rowOff>
    </xdr:to>
    <xdr:sp macro="" textlink="">
      <xdr:nvSpPr>
        <xdr:cNvPr id="218" name="円/楕円 217"/>
        <xdr:cNvSpPr/>
      </xdr:nvSpPr>
      <xdr:spPr>
        <a:xfrm>
          <a:off x="3175000" y="143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12572</xdr:rowOff>
    </xdr:from>
    <xdr:ext cx="762000" cy="259045"/>
    <xdr:sp macro="" textlink="">
      <xdr:nvSpPr>
        <xdr:cNvPr id="219" name="テキスト ボックス 218"/>
        <xdr:cNvSpPr txBox="1"/>
      </xdr:nvSpPr>
      <xdr:spPr>
        <a:xfrm>
          <a:off x="2844800" y="144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284,379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43338</xdr:rowOff>
    </xdr:from>
    <xdr:to>
      <xdr:col>3</xdr:col>
      <xdr:colOff>330200</xdr:colOff>
      <xdr:row>83</xdr:row>
      <xdr:rowOff>144938</xdr:rowOff>
    </xdr:to>
    <xdr:sp macro="" textlink="">
      <xdr:nvSpPr>
        <xdr:cNvPr id="220" name="円/楕円 219"/>
        <xdr:cNvSpPr/>
      </xdr:nvSpPr>
      <xdr:spPr>
        <a:xfrm>
          <a:off x="2286000" y="142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129715</xdr:rowOff>
    </xdr:from>
    <xdr:ext cx="762000" cy="259045"/>
    <xdr:sp macro="" textlink="">
      <xdr:nvSpPr>
        <xdr:cNvPr id="221" name="テキスト ボックス 220"/>
        <xdr:cNvSpPr txBox="1"/>
      </xdr:nvSpPr>
      <xdr:spPr>
        <a:xfrm>
          <a:off x="1955800" y="1436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15303</xdr:rowOff>
    </xdr:from>
    <xdr:to>
      <xdr:col>2</xdr:col>
      <xdr:colOff>127000</xdr:colOff>
      <xdr:row>83</xdr:row>
      <xdr:rowOff>116903</xdr:rowOff>
    </xdr:to>
    <xdr:sp macro="" textlink="">
      <xdr:nvSpPr>
        <xdr:cNvPr id="222" name="円/楕円 221"/>
        <xdr:cNvSpPr/>
      </xdr:nvSpPr>
      <xdr:spPr>
        <a:xfrm>
          <a:off x="1397000" y="142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101680</xdr:rowOff>
    </xdr:from>
    <xdr:ext cx="762000" cy="259045"/>
    <xdr:sp macro="" textlink="">
      <xdr:nvSpPr>
        <xdr:cNvPr id="223" name="テキスト ボックス 222"/>
        <xdr:cNvSpPr txBox="1"/>
      </xdr:nvSpPr>
      <xdr:spPr>
        <a:xfrm>
          <a:off x="1066800" y="1433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260,492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類似団体の平均を上回っているが、</a:t>
          </a:r>
          <a:r>
            <a:rPr lang="ja-JP" altLang="en-US" sz="1100" b="0" i="0" baseline="0">
              <a:solidFill>
                <a:sysClr val="windowText" lastClr="000000"/>
              </a:solidFill>
              <a:effectLst/>
              <a:latin typeface="+mn-lt"/>
              <a:ea typeface="+mn-ea"/>
              <a:cs typeface="+mn-cs"/>
            </a:rPr>
            <a:t>主な要因は退職者未補充により若年層職員数が少ないことが挙げられる。</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「町定員適正化計画」を基本とし、引き続き給与の適正化に努めていく。</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88</xdr:row>
      <xdr:rowOff>110998</xdr:rowOff>
    </xdr:to>
    <xdr:cxnSp macro="">
      <xdr:nvCxnSpPr>
        <xdr:cNvPr id="255" name="直線コネクタ 254"/>
        <xdr:cNvCxnSpPr/>
      </xdr:nvCxnSpPr>
      <xdr:spPr>
        <a:xfrm flipV="1">
          <a:off x="16179800" y="14744954"/>
          <a:ext cx="8382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57913</xdr:rowOff>
    </xdr:from>
    <xdr:to>
      <xdr:col>23</xdr:col>
      <xdr:colOff>406400</xdr:colOff>
      <xdr:row>88</xdr:row>
      <xdr:rowOff>110998</xdr:rowOff>
    </xdr:to>
    <xdr:cxnSp macro="">
      <xdr:nvCxnSpPr>
        <xdr:cNvPr id="258" name="直線コネクタ 257"/>
        <xdr:cNvCxnSpPr/>
      </xdr:nvCxnSpPr>
      <xdr:spPr>
        <a:xfrm>
          <a:off x="15290800" y="15145513"/>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38863</xdr:rowOff>
    </xdr:from>
    <xdr:to>
      <xdr:col>22</xdr:col>
      <xdr:colOff>203200</xdr:colOff>
      <xdr:row>88</xdr:row>
      <xdr:rowOff>57913</xdr:rowOff>
    </xdr:to>
    <xdr:cxnSp macro="">
      <xdr:nvCxnSpPr>
        <xdr:cNvPr id="261" name="直線コネクタ 260"/>
        <xdr:cNvCxnSpPr/>
      </xdr:nvCxnSpPr>
      <xdr:spPr>
        <a:xfrm>
          <a:off x="14401800" y="1478356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38863</xdr:rowOff>
    </xdr:from>
    <xdr:to>
      <xdr:col>21</xdr:col>
      <xdr:colOff>0</xdr:colOff>
      <xdr:row>86</xdr:row>
      <xdr:rowOff>67818</xdr:rowOff>
    </xdr:to>
    <xdr:cxnSp macro="">
      <xdr:nvCxnSpPr>
        <xdr:cNvPr id="264" name="直線コネクタ 263"/>
        <xdr:cNvCxnSpPr/>
      </xdr:nvCxnSpPr>
      <xdr:spPr>
        <a:xfrm flipV="1">
          <a:off x="13512800" y="1478356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4" name="円/楕円 273"/>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5"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60198</xdr:rowOff>
    </xdr:from>
    <xdr:to>
      <xdr:col>23</xdr:col>
      <xdr:colOff>457200</xdr:colOff>
      <xdr:row>88</xdr:row>
      <xdr:rowOff>161798</xdr:rowOff>
    </xdr:to>
    <xdr:sp macro="" textlink="">
      <xdr:nvSpPr>
        <xdr:cNvPr id="276" name="円/楕円 275"/>
        <xdr:cNvSpPr/>
      </xdr:nvSpPr>
      <xdr:spPr>
        <a:xfrm>
          <a:off x="16129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146575</xdr:rowOff>
    </xdr:from>
    <xdr:ext cx="736600" cy="259045"/>
    <xdr:sp macro="" textlink="">
      <xdr:nvSpPr>
        <xdr:cNvPr id="277" name="テキスト ボックス 276"/>
        <xdr:cNvSpPr txBox="1"/>
      </xdr:nvSpPr>
      <xdr:spPr>
        <a:xfrm>
          <a:off x="15798800" y="1523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7113</xdr:rowOff>
    </xdr:from>
    <xdr:to>
      <xdr:col>22</xdr:col>
      <xdr:colOff>254000</xdr:colOff>
      <xdr:row>88</xdr:row>
      <xdr:rowOff>108713</xdr:rowOff>
    </xdr:to>
    <xdr:sp macro="" textlink="">
      <xdr:nvSpPr>
        <xdr:cNvPr id="278" name="円/楕円 277"/>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93490</xdr:rowOff>
    </xdr:from>
    <xdr:ext cx="762000" cy="259045"/>
    <xdr:sp macro="" textlink="">
      <xdr:nvSpPr>
        <xdr:cNvPr id="279" name="テキスト ボックス 278"/>
        <xdr:cNvSpPr txBox="1"/>
      </xdr:nvSpPr>
      <xdr:spPr>
        <a:xfrm>
          <a:off x="14909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159513</xdr:rowOff>
    </xdr:from>
    <xdr:to>
      <xdr:col>21</xdr:col>
      <xdr:colOff>50800</xdr:colOff>
      <xdr:row>86</xdr:row>
      <xdr:rowOff>89663</xdr:rowOff>
    </xdr:to>
    <xdr:sp macro="" textlink="">
      <xdr:nvSpPr>
        <xdr:cNvPr id="280" name="円/楕円 279"/>
        <xdr:cNvSpPr/>
      </xdr:nvSpPr>
      <xdr:spPr>
        <a:xfrm>
          <a:off x="14351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74440</xdr:rowOff>
    </xdr:from>
    <xdr:ext cx="762000" cy="259045"/>
    <xdr:sp macro="" textlink="">
      <xdr:nvSpPr>
        <xdr:cNvPr id="281" name="テキスト ボックス 280"/>
        <xdr:cNvSpPr txBox="1"/>
      </xdr:nvSpPr>
      <xdr:spPr>
        <a:xfrm>
          <a:off x="14020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17018</xdr:rowOff>
    </xdr:from>
    <xdr:to>
      <xdr:col>19</xdr:col>
      <xdr:colOff>533400</xdr:colOff>
      <xdr:row>86</xdr:row>
      <xdr:rowOff>118618</xdr:rowOff>
    </xdr:to>
    <xdr:sp macro="" textlink="">
      <xdr:nvSpPr>
        <xdr:cNvPr id="282" name="円/楕円 281"/>
        <xdr:cNvSpPr/>
      </xdr:nvSpPr>
      <xdr:spPr>
        <a:xfrm>
          <a:off x="13462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103395</xdr:rowOff>
    </xdr:from>
    <xdr:ext cx="762000" cy="259045"/>
    <xdr:sp macro="" textlink="">
      <xdr:nvSpPr>
        <xdr:cNvPr id="283" name="テキスト ボックス 282"/>
        <xdr:cNvSpPr txBox="1"/>
      </xdr:nvSpPr>
      <xdr:spPr>
        <a:xfrm>
          <a:off x="13131800" y="1484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類似団体の平均を上回っており、前年度と比較して若干増加しているものの「町定員適正化計画」に基づく職員数の抑制を基本とした定員管理によるものであり、今後も職員数の適正化に努めていく。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74785</xdr:rowOff>
    </xdr:from>
    <xdr:to>
      <xdr:col>24</xdr:col>
      <xdr:colOff>558800</xdr:colOff>
      <xdr:row>62</xdr:row>
      <xdr:rowOff>87195</xdr:rowOff>
    </xdr:to>
    <xdr:cxnSp macro="">
      <xdr:nvCxnSpPr>
        <xdr:cNvPr id="320" name="直線コネクタ 319"/>
        <xdr:cNvCxnSpPr/>
      </xdr:nvCxnSpPr>
      <xdr:spPr>
        <a:xfrm flipV="1">
          <a:off x="16179800" y="10704685"/>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1"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87195</xdr:rowOff>
    </xdr:from>
    <xdr:to>
      <xdr:col>23</xdr:col>
      <xdr:colOff>406400</xdr:colOff>
      <xdr:row>62</xdr:row>
      <xdr:rowOff>116840</xdr:rowOff>
    </xdr:to>
    <xdr:cxnSp macro="">
      <xdr:nvCxnSpPr>
        <xdr:cNvPr id="323" name="直線コネクタ 322"/>
        <xdr:cNvCxnSpPr/>
      </xdr:nvCxnSpPr>
      <xdr:spPr>
        <a:xfrm flipV="1">
          <a:off x="15290800" y="10717095"/>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5" name="テキスト ボックス 324"/>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108567</xdr:rowOff>
    </xdr:from>
    <xdr:to>
      <xdr:col>22</xdr:col>
      <xdr:colOff>203200</xdr:colOff>
      <xdr:row>62</xdr:row>
      <xdr:rowOff>116840</xdr:rowOff>
    </xdr:to>
    <xdr:cxnSp macro="">
      <xdr:nvCxnSpPr>
        <xdr:cNvPr id="326" name="直線コネクタ 325"/>
        <xdr:cNvCxnSpPr/>
      </xdr:nvCxnSpPr>
      <xdr:spPr>
        <a:xfrm>
          <a:off x="14401800" y="10738467"/>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28" name="テキスト ボックス 327"/>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100983</xdr:rowOff>
    </xdr:from>
    <xdr:to>
      <xdr:col>21</xdr:col>
      <xdr:colOff>0</xdr:colOff>
      <xdr:row>62</xdr:row>
      <xdr:rowOff>108567</xdr:rowOff>
    </xdr:to>
    <xdr:cxnSp macro="">
      <xdr:nvCxnSpPr>
        <xdr:cNvPr id="329" name="直線コネクタ 328"/>
        <xdr:cNvCxnSpPr/>
      </xdr:nvCxnSpPr>
      <xdr:spPr>
        <a:xfrm>
          <a:off x="13512800" y="10730883"/>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1" name="テキスト ボックス 330"/>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3" name="テキスト ボックス 332"/>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23985</xdr:rowOff>
    </xdr:from>
    <xdr:to>
      <xdr:col>24</xdr:col>
      <xdr:colOff>609600</xdr:colOff>
      <xdr:row>62</xdr:row>
      <xdr:rowOff>125585</xdr:rowOff>
    </xdr:to>
    <xdr:sp macro="" textlink="">
      <xdr:nvSpPr>
        <xdr:cNvPr id="339" name="円/楕円 338"/>
        <xdr:cNvSpPr/>
      </xdr:nvSpPr>
      <xdr:spPr>
        <a:xfrm>
          <a:off x="16967200" y="10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167512</xdr:rowOff>
    </xdr:from>
    <xdr:ext cx="762000" cy="259045"/>
    <xdr:sp macro="" textlink="">
      <xdr:nvSpPr>
        <xdr:cNvPr id="340" name="定員管理の状況該当値テキスト"/>
        <xdr:cNvSpPr txBox="1"/>
      </xdr:nvSpPr>
      <xdr:spPr>
        <a:xfrm>
          <a:off x="17106900" y="1062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36395</xdr:rowOff>
    </xdr:from>
    <xdr:to>
      <xdr:col>23</xdr:col>
      <xdr:colOff>457200</xdr:colOff>
      <xdr:row>62</xdr:row>
      <xdr:rowOff>137995</xdr:rowOff>
    </xdr:to>
    <xdr:sp macro="" textlink="">
      <xdr:nvSpPr>
        <xdr:cNvPr id="341" name="円/楕円 340"/>
        <xdr:cNvSpPr/>
      </xdr:nvSpPr>
      <xdr:spPr>
        <a:xfrm>
          <a:off x="16129000" y="106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122772</xdr:rowOff>
    </xdr:from>
    <xdr:ext cx="736600" cy="259045"/>
    <xdr:sp macro="" textlink="">
      <xdr:nvSpPr>
        <xdr:cNvPr id="342" name="テキスト ボックス 341"/>
        <xdr:cNvSpPr txBox="1"/>
      </xdr:nvSpPr>
      <xdr:spPr>
        <a:xfrm>
          <a:off x="15798800" y="1075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66040</xdr:rowOff>
    </xdr:from>
    <xdr:to>
      <xdr:col>22</xdr:col>
      <xdr:colOff>254000</xdr:colOff>
      <xdr:row>62</xdr:row>
      <xdr:rowOff>167640</xdr:rowOff>
    </xdr:to>
    <xdr:sp macro="" textlink="">
      <xdr:nvSpPr>
        <xdr:cNvPr id="343" name="円/楕円 342"/>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152417</xdr:rowOff>
    </xdr:from>
    <xdr:ext cx="762000" cy="259045"/>
    <xdr:sp macro="" textlink="">
      <xdr:nvSpPr>
        <xdr:cNvPr id="344" name="テキスト ボックス 343"/>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57767</xdr:rowOff>
    </xdr:from>
    <xdr:to>
      <xdr:col>21</xdr:col>
      <xdr:colOff>50800</xdr:colOff>
      <xdr:row>62</xdr:row>
      <xdr:rowOff>159367</xdr:rowOff>
    </xdr:to>
    <xdr:sp macro="" textlink="">
      <xdr:nvSpPr>
        <xdr:cNvPr id="345" name="円/楕円 344"/>
        <xdr:cNvSpPr/>
      </xdr:nvSpPr>
      <xdr:spPr>
        <a:xfrm>
          <a:off x="14351000" y="106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144144</xdr:rowOff>
    </xdr:from>
    <xdr:ext cx="762000" cy="259045"/>
    <xdr:sp macro="" textlink="">
      <xdr:nvSpPr>
        <xdr:cNvPr id="346" name="テキスト ボックス 345"/>
        <xdr:cNvSpPr txBox="1"/>
      </xdr:nvSpPr>
      <xdr:spPr>
        <a:xfrm>
          <a:off x="14020800" y="107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50183</xdr:rowOff>
    </xdr:from>
    <xdr:to>
      <xdr:col>19</xdr:col>
      <xdr:colOff>533400</xdr:colOff>
      <xdr:row>62</xdr:row>
      <xdr:rowOff>151783</xdr:rowOff>
    </xdr:to>
    <xdr:sp macro="" textlink="">
      <xdr:nvSpPr>
        <xdr:cNvPr id="347" name="円/楕円 346"/>
        <xdr:cNvSpPr/>
      </xdr:nvSpPr>
      <xdr:spPr>
        <a:xfrm>
          <a:off x="13462000" y="106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136560</xdr:rowOff>
    </xdr:from>
    <xdr:ext cx="762000" cy="259045"/>
    <xdr:sp macro="" textlink="">
      <xdr:nvSpPr>
        <xdr:cNvPr id="348" name="テキスト ボックス 347"/>
        <xdr:cNvSpPr txBox="1"/>
      </xdr:nvSpPr>
      <xdr:spPr>
        <a:xfrm>
          <a:off x="13131800" y="107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類似団体の平均を下回っており、今後も大型事業の適切な取捨選択や緊急性及び実効性の高い的確な事業の実施により、引き続き財政の健全化に努めていく。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24447</xdr:rowOff>
    </xdr:to>
    <xdr:cxnSp macro="">
      <xdr:nvCxnSpPr>
        <xdr:cNvPr id="378" name="直線コネクタ 377"/>
        <xdr:cNvCxnSpPr/>
      </xdr:nvCxnSpPr>
      <xdr:spPr>
        <a:xfrm flipV="1">
          <a:off x="16179800" y="684022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24447</xdr:rowOff>
    </xdr:from>
    <xdr:to>
      <xdr:col>23</xdr:col>
      <xdr:colOff>406400</xdr:colOff>
      <xdr:row>40</xdr:row>
      <xdr:rowOff>114935</xdr:rowOff>
    </xdr:to>
    <xdr:cxnSp macro="">
      <xdr:nvCxnSpPr>
        <xdr:cNvPr id="381" name="直線コネクタ 380"/>
        <xdr:cNvCxnSpPr/>
      </xdr:nvCxnSpPr>
      <xdr:spPr>
        <a:xfrm flipV="1">
          <a:off x="15290800" y="688244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41</xdr:row>
      <xdr:rowOff>15875</xdr:rowOff>
    </xdr:to>
    <xdr:cxnSp macro="">
      <xdr:nvCxnSpPr>
        <xdr:cNvPr id="384" name="直線コネクタ 383"/>
        <xdr:cNvCxnSpPr/>
      </xdr:nvCxnSpPr>
      <xdr:spPr>
        <a:xfrm flipV="1">
          <a:off x="14401800" y="69729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82232</xdr:rowOff>
    </xdr:to>
    <xdr:cxnSp macro="">
      <xdr:nvCxnSpPr>
        <xdr:cNvPr id="387" name="直線コネクタ 386"/>
        <xdr:cNvCxnSpPr/>
      </xdr:nvCxnSpPr>
      <xdr:spPr>
        <a:xfrm flipV="1">
          <a:off x="13512800" y="70453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9" name="テキスト ボックス 388"/>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7" name="円/楕円 396"/>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8"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145097</xdr:rowOff>
    </xdr:from>
    <xdr:to>
      <xdr:col>23</xdr:col>
      <xdr:colOff>457200</xdr:colOff>
      <xdr:row>40</xdr:row>
      <xdr:rowOff>75247</xdr:rowOff>
    </xdr:to>
    <xdr:sp macro="" textlink="">
      <xdr:nvSpPr>
        <xdr:cNvPr id="399" name="円/楕円 398"/>
        <xdr:cNvSpPr/>
      </xdr:nvSpPr>
      <xdr:spPr>
        <a:xfrm>
          <a:off x="16129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85424</xdr:rowOff>
    </xdr:from>
    <xdr:ext cx="736600" cy="259045"/>
    <xdr:sp macro="" textlink="">
      <xdr:nvSpPr>
        <xdr:cNvPr id="400" name="テキスト ボックス 399"/>
        <xdr:cNvSpPr txBox="1"/>
      </xdr:nvSpPr>
      <xdr:spPr>
        <a:xfrm>
          <a:off x="15798800" y="660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401" name="円/楕円 400"/>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4462</xdr:rowOff>
    </xdr:from>
    <xdr:ext cx="762000" cy="259045"/>
    <xdr:sp macro="" textlink="">
      <xdr:nvSpPr>
        <xdr:cNvPr id="402" name="テキスト ボックス 401"/>
        <xdr:cNvSpPr txBox="1"/>
      </xdr:nvSpPr>
      <xdr:spPr>
        <a:xfrm>
          <a:off x="14909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03" name="円/楕円 402"/>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404" name="テキスト ボックス 403"/>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405" name="円/楕円 404"/>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143209</xdr:rowOff>
    </xdr:from>
    <xdr:ext cx="762000" cy="259045"/>
    <xdr:sp macro="" textlink="">
      <xdr:nvSpPr>
        <xdr:cNvPr id="406" name="テキスト ボックス 405"/>
        <xdr:cNvSpPr txBox="1"/>
      </xdr:nvSpPr>
      <xdr:spPr>
        <a:xfrm>
          <a:off x="13131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将来負担額に対して控除できる充当可能基金や地方債残高に係る地方交付税措置額が大きく、マイナスとなることから比率に表れない。今後も既往債と新規発行に係る償還が相殺され、将来負担額は減少する見込みであるが、後世への負担が大きくならないよう適正な事業の執行により財政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8"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0" name="フローチャート : 判断 439"/>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1" name="テキスト ボックス 440"/>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4" name="フローチャート : 判断 443"/>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5" name="テキスト ボックス 444"/>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6" name="フローチャート : 判断 445"/>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7" name="テキスト ボックス 446"/>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5,744
5,610
404.99
5,280,957
5,151,285
129,058
3,578,917
6,043,698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類似団体平均と比較すると経常収支比率は</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が、一般の人件費、事業支弁人件費、物件費に含まれる賃金及び補助費等に含まれる一部事務組合負担金等、人件費に準ずる費用も含めた人口１人当たり決算額は、類似団体平均を上回っており、今後とも人件費関係経費全体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99568</xdr:rowOff>
    </xdr:from>
    <xdr:to>
      <xdr:col>7</xdr:col>
      <xdr:colOff>15875</xdr:colOff>
      <xdr:row>36</xdr:row>
      <xdr:rowOff>168148</xdr:rowOff>
    </xdr:to>
    <xdr:cxnSp macro="">
      <xdr:nvCxnSpPr>
        <xdr:cNvPr id="63" name="直線コネクタ 62"/>
        <xdr:cNvCxnSpPr/>
      </xdr:nvCxnSpPr>
      <xdr:spPr>
        <a:xfrm flipV="1">
          <a:off x="3987800" y="62717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24130</xdr:rowOff>
    </xdr:to>
    <xdr:cxnSp macro="">
      <xdr:nvCxnSpPr>
        <xdr:cNvPr id="66" name="直線コネクタ 65"/>
        <xdr:cNvCxnSpPr/>
      </xdr:nvCxnSpPr>
      <xdr:spPr>
        <a:xfrm flipV="1">
          <a:off x="3098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37</xdr:row>
      <xdr:rowOff>24130</xdr:rowOff>
    </xdr:to>
    <xdr:cxnSp macro="">
      <xdr:nvCxnSpPr>
        <xdr:cNvPr id="69" name="直線コネクタ 68"/>
        <xdr:cNvCxnSpPr/>
      </xdr:nvCxnSpPr>
      <xdr:spPr>
        <a:xfrm>
          <a:off x="2209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36</xdr:row>
      <xdr:rowOff>154432</xdr:rowOff>
    </xdr:to>
    <xdr:cxnSp macro="">
      <xdr:nvCxnSpPr>
        <xdr:cNvPr id="72" name="直線コネクタ 71"/>
        <xdr:cNvCxnSpPr/>
      </xdr:nvCxnSpPr>
      <xdr:spPr>
        <a:xfrm flipV="1">
          <a:off x="1320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2" name="円/楕円 81"/>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3"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117348</xdr:rowOff>
    </xdr:from>
    <xdr:to>
      <xdr:col>5</xdr:col>
      <xdr:colOff>600075</xdr:colOff>
      <xdr:row>37</xdr:row>
      <xdr:rowOff>47498</xdr:rowOff>
    </xdr:to>
    <xdr:sp macro="" textlink="">
      <xdr:nvSpPr>
        <xdr:cNvPr id="84" name="円/楕円 83"/>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85" name="テキスト ボックス 84"/>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6" name="円/楕円 85"/>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87" name="テキスト ボックス 86"/>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85344</xdr:rowOff>
    </xdr:from>
    <xdr:to>
      <xdr:col>3</xdr:col>
      <xdr:colOff>193675</xdr:colOff>
      <xdr:row>37</xdr:row>
      <xdr:rowOff>15494</xdr:rowOff>
    </xdr:to>
    <xdr:sp macro="" textlink="">
      <xdr:nvSpPr>
        <xdr:cNvPr id="88" name="円/楕円 87"/>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89" name="テキスト ボックス 88"/>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90" name="円/楕円 89"/>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91" name="テキスト ボックス 90"/>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して経常収支比率が高い要因としては、各公共施設の維持管理等を町内企業により構成する「総合管理協同組合」へ委託するとともに、その他施設の維持管理業務等についても指定管理者制度を導入するなど、施設管理の推進により委託経費が大きいことが挙げられるが、今後とも行財政改革の取組みを継続し、委託内容の見直しなど経費の抑制に努めていく。</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56134</xdr:rowOff>
    </xdr:from>
    <xdr:to>
      <xdr:col>24</xdr:col>
      <xdr:colOff>31750</xdr:colOff>
      <xdr:row>17</xdr:row>
      <xdr:rowOff>101854</xdr:rowOff>
    </xdr:to>
    <xdr:cxnSp macro="">
      <xdr:nvCxnSpPr>
        <xdr:cNvPr id="121" name="直線コネクタ 120"/>
        <xdr:cNvCxnSpPr/>
      </xdr:nvCxnSpPr>
      <xdr:spPr>
        <a:xfrm>
          <a:off x="15671800" y="29707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51562</xdr:rowOff>
    </xdr:from>
    <xdr:to>
      <xdr:col>22</xdr:col>
      <xdr:colOff>565150</xdr:colOff>
      <xdr:row>17</xdr:row>
      <xdr:rowOff>56134</xdr:rowOff>
    </xdr:to>
    <xdr:cxnSp macro="">
      <xdr:nvCxnSpPr>
        <xdr:cNvPr id="124" name="直線コネクタ 123"/>
        <xdr:cNvCxnSpPr/>
      </xdr:nvCxnSpPr>
      <xdr:spPr>
        <a:xfrm>
          <a:off x="14782800" y="2966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17</xdr:row>
      <xdr:rowOff>51562</xdr:rowOff>
    </xdr:to>
    <xdr:cxnSp macro="">
      <xdr:nvCxnSpPr>
        <xdr:cNvPr id="127" name="直線コネクタ 126"/>
        <xdr:cNvCxnSpPr/>
      </xdr:nvCxnSpPr>
      <xdr:spPr>
        <a:xfrm>
          <a:off x="13893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xdr:rowOff>
    </xdr:from>
    <xdr:to>
      <xdr:col>20</xdr:col>
      <xdr:colOff>158750</xdr:colOff>
      <xdr:row>17</xdr:row>
      <xdr:rowOff>14986</xdr:rowOff>
    </xdr:to>
    <xdr:cxnSp macro="">
      <xdr:nvCxnSpPr>
        <xdr:cNvPr id="130" name="直線コネクタ 129"/>
        <xdr:cNvCxnSpPr/>
      </xdr:nvCxnSpPr>
      <xdr:spPr>
        <a:xfrm>
          <a:off x="13004800" y="2920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51054</xdr:rowOff>
    </xdr:from>
    <xdr:to>
      <xdr:col>24</xdr:col>
      <xdr:colOff>82550</xdr:colOff>
      <xdr:row>17</xdr:row>
      <xdr:rowOff>152654</xdr:rowOff>
    </xdr:to>
    <xdr:sp macro="" textlink="">
      <xdr:nvSpPr>
        <xdr:cNvPr id="140" name="円/楕円 139"/>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23131</xdr:rowOff>
    </xdr:from>
    <xdr:ext cx="762000" cy="259045"/>
    <xdr:sp macro="" textlink="">
      <xdr:nvSpPr>
        <xdr:cNvPr id="141" name="物件費該当値テキスト"/>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5334</xdr:rowOff>
    </xdr:from>
    <xdr:to>
      <xdr:col>22</xdr:col>
      <xdr:colOff>615950</xdr:colOff>
      <xdr:row>17</xdr:row>
      <xdr:rowOff>106934</xdr:rowOff>
    </xdr:to>
    <xdr:sp macro="" textlink="">
      <xdr:nvSpPr>
        <xdr:cNvPr id="142" name="円/楕円 141"/>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91711</xdr:rowOff>
    </xdr:from>
    <xdr:ext cx="736600" cy="259045"/>
    <xdr:sp macro="" textlink="">
      <xdr:nvSpPr>
        <xdr:cNvPr id="143" name="テキスト ボックス 142"/>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44" name="円/楕円 143"/>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87139</xdr:rowOff>
    </xdr:from>
    <xdr:ext cx="762000" cy="259045"/>
    <xdr:sp macro="" textlink="">
      <xdr:nvSpPr>
        <xdr:cNvPr id="145" name="テキスト ボックス 144"/>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46" name="円/楕円 145"/>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50563</xdr:rowOff>
    </xdr:from>
    <xdr:ext cx="762000" cy="259045"/>
    <xdr:sp macro="" textlink="">
      <xdr:nvSpPr>
        <xdr:cNvPr id="147" name="テキスト ボックス 146"/>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126492</xdr:rowOff>
    </xdr:from>
    <xdr:to>
      <xdr:col>19</xdr:col>
      <xdr:colOff>6350</xdr:colOff>
      <xdr:row>17</xdr:row>
      <xdr:rowOff>56642</xdr:rowOff>
    </xdr:to>
    <xdr:sp macro="" textlink="">
      <xdr:nvSpPr>
        <xdr:cNvPr id="148" name="円/楕円 147"/>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41419</xdr:rowOff>
    </xdr:from>
    <xdr:ext cx="762000" cy="259045"/>
    <xdr:sp macro="" textlink="">
      <xdr:nvSpPr>
        <xdr:cNvPr id="149" name="テキスト ボックス 148"/>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類似団体と比較すると経常収支比率は下回り、ほぼ横ばいの状況にある。今後とも行財政改革の取組みを継続し、現状水準の維持に努めていく。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88900</xdr:rowOff>
    </xdr:to>
    <xdr:cxnSp macro="">
      <xdr:nvCxnSpPr>
        <xdr:cNvPr id="182" name="直線コネクタ 181"/>
        <xdr:cNvCxnSpPr/>
      </xdr:nvCxnSpPr>
      <xdr:spPr>
        <a:xfrm>
          <a:off x="3987800" y="9137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107950</xdr:rowOff>
    </xdr:from>
    <xdr:to>
      <xdr:col>5</xdr:col>
      <xdr:colOff>549275</xdr:colOff>
      <xdr:row>53</xdr:row>
      <xdr:rowOff>50800</xdr:rowOff>
    </xdr:to>
    <xdr:cxnSp macro="">
      <xdr:nvCxnSpPr>
        <xdr:cNvPr id="185" name="直線コネクタ 184"/>
        <xdr:cNvCxnSpPr/>
      </xdr:nvCxnSpPr>
      <xdr:spPr>
        <a:xfrm>
          <a:off x="3098800" y="9023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52</xdr:row>
      <xdr:rowOff>107950</xdr:rowOff>
    </xdr:to>
    <xdr:cxnSp macro="">
      <xdr:nvCxnSpPr>
        <xdr:cNvPr id="188" name="直線コネクタ 187"/>
        <xdr:cNvCxnSpPr/>
      </xdr:nvCxnSpPr>
      <xdr:spPr>
        <a:xfrm>
          <a:off x="2209800" y="9023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52</xdr:row>
      <xdr:rowOff>107950</xdr:rowOff>
    </xdr:to>
    <xdr:cxnSp macro="">
      <xdr:nvCxnSpPr>
        <xdr:cNvPr id="191" name="直線コネクタ 190"/>
        <xdr:cNvCxnSpPr/>
      </xdr:nvCxnSpPr>
      <xdr:spPr>
        <a:xfrm>
          <a:off x="1320800" y="8966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1" name="円/楕円 200"/>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54627</xdr:rowOff>
    </xdr:from>
    <xdr:ext cx="762000" cy="259045"/>
    <xdr:sp macro="" textlink="">
      <xdr:nvSpPr>
        <xdr:cNvPr id="202"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03" name="円/楕円 202"/>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04" name="テキスト ボックス 203"/>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57150</xdr:rowOff>
    </xdr:from>
    <xdr:to>
      <xdr:col>4</xdr:col>
      <xdr:colOff>396875</xdr:colOff>
      <xdr:row>52</xdr:row>
      <xdr:rowOff>158750</xdr:rowOff>
    </xdr:to>
    <xdr:sp macro="" textlink="">
      <xdr:nvSpPr>
        <xdr:cNvPr id="205" name="円/楕円 204"/>
        <xdr:cNvSpPr/>
      </xdr:nvSpPr>
      <xdr:spPr>
        <a:xfrm>
          <a:off x="3048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168927</xdr:rowOff>
    </xdr:from>
    <xdr:ext cx="762000" cy="259045"/>
    <xdr:sp macro="" textlink="">
      <xdr:nvSpPr>
        <xdr:cNvPr id="206" name="テキスト ボックス 205"/>
        <xdr:cNvSpPr txBox="1"/>
      </xdr:nvSpPr>
      <xdr:spPr>
        <a:xfrm>
          <a:off x="2717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57150</xdr:rowOff>
    </xdr:from>
    <xdr:to>
      <xdr:col>3</xdr:col>
      <xdr:colOff>193675</xdr:colOff>
      <xdr:row>52</xdr:row>
      <xdr:rowOff>158750</xdr:rowOff>
    </xdr:to>
    <xdr:sp macro="" textlink="">
      <xdr:nvSpPr>
        <xdr:cNvPr id="207" name="円/楕円 206"/>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168927</xdr:rowOff>
    </xdr:from>
    <xdr:ext cx="762000" cy="259045"/>
    <xdr:sp macro="" textlink="">
      <xdr:nvSpPr>
        <xdr:cNvPr id="208" name="テキスト ボックス 207"/>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0</xdr:rowOff>
    </xdr:from>
    <xdr:to>
      <xdr:col>1</xdr:col>
      <xdr:colOff>676275</xdr:colOff>
      <xdr:row>52</xdr:row>
      <xdr:rowOff>101600</xdr:rowOff>
    </xdr:to>
    <xdr:sp macro="" textlink="">
      <xdr:nvSpPr>
        <xdr:cNvPr id="209" name="円/楕円 208"/>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111777</xdr:rowOff>
    </xdr:from>
    <xdr:ext cx="762000" cy="259045"/>
    <xdr:sp macro="" textlink="">
      <xdr:nvSpPr>
        <xdr:cNvPr id="210" name="テキスト ボックス 209"/>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類似団体と比較すると経常収支比率は下回っている。「町行政改革大綱」に基づき補助金等の見直しを行ってきており、今後ともこの取組みを継続し、抑制に努めていく。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62230</xdr:rowOff>
    </xdr:from>
    <xdr:to>
      <xdr:col>24</xdr:col>
      <xdr:colOff>31750</xdr:colOff>
      <xdr:row>55</xdr:row>
      <xdr:rowOff>107950</xdr:rowOff>
    </xdr:to>
    <xdr:cxnSp macro="">
      <xdr:nvCxnSpPr>
        <xdr:cNvPr id="243" name="直線コネクタ 242"/>
        <xdr:cNvCxnSpPr/>
      </xdr:nvCxnSpPr>
      <xdr:spPr>
        <a:xfrm flipV="1">
          <a:off x="15671800" y="9491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107950</xdr:rowOff>
    </xdr:to>
    <xdr:cxnSp macro="">
      <xdr:nvCxnSpPr>
        <xdr:cNvPr id="246" name="直線コネクタ 245"/>
        <xdr:cNvCxnSpPr/>
      </xdr:nvCxnSpPr>
      <xdr:spPr>
        <a:xfrm>
          <a:off x="14782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54610</xdr:rowOff>
    </xdr:to>
    <xdr:cxnSp macro="">
      <xdr:nvCxnSpPr>
        <xdr:cNvPr id="249" name="直線コネクタ 248"/>
        <xdr:cNvCxnSpPr/>
      </xdr:nvCxnSpPr>
      <xdr:spPr>
        <a:xfrm>
          <a:off x="13893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54610</xdr:rowOff>
    </xdr:to>
    <xdr:cxnSp macro="">
      <xdr:nvCxnSpPr>
        <xdr:cNvPr id="252" name="直線コネクタ 251"/>
        <xdr:cNvCxnSpPr/>
      </xdr:nvCxnSpPr>
      <xdr:spPr>
        <a:xfrm flipV="1">
          <a:off x="13004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11430</xdr:rowOff>
    </xdr:from>
    <xdr:to>
      <xdr:col>24</xdr:col>
      <xdr:colOff>82550</xdr:colOff>
      <xdr:row>55</xdr:row>
      <xdr:rowOff>113030</xdr:rowOff>
    </xdr:to>
    <xdr:sp macro="" textlink="">
      <xdr:nvSpPr>
        <xdr:cNvPr id="262" name="円/楕円 261"/>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27957</xdr:rowOff>
    </xdr:from>
    <xdr:ext cx="762000" cy="259045"/>
    <xdr:sp macro="" textlink="">
      <xdr:nvSpPr>
        <xdr:cNvPr id="263"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64" name="円/楕円 26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65" name="テキスト ボックス 26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66" name="円/楕円 265"/>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67" name="テキスト ボックス 266"/>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68" name="円/楕円 267"/>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69" name="テキスト ボックス 268"/>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0" name="円/楕円 269"/>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1" name="テキスト ボックス 270"/>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類似団体と比較すると経常収支比率は下回っている。「町行政改革大綱」に基づき補助金等の見直しを行ってきており、今後ともこの取組みを継続し、抑制に努めていく。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40132</xdr:rowOff>
    </xdr:to>
    <xdr:cxnSp macro="">
      <xdr:nvCxnSpPr>
        <xdr:cNvPr id="301" name="直線コネクタ 300"/>
        <xdr:cNvCxnSpPr/>
      </xdr:nvCxnSpPr>
      <xdr:spPr>
        <a:xfrm flipV="1">
          <a:off x="15671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40132</xdr:rowOff>
    </xdr:to>
    <xdr:cxnSp macro="">
      <xdr:nvCxnSpPr>
        <xdr:cNvPr id="304" name="直線コネクタ 303"/>
        <xdr:cNvCxnSpPr/>
      </xdr:nvCxnSpPr>
      <xdr:spPr>
        <a:xfrm>
          <a:off x="14782800" y="6166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165862</xdr:rowOff>
    </xdr:to>
    <xdr:cxnSp macro="">
      <xdr:nvCxnSpPr>
        <xdr:cNvPr id="307" name="直線コネクタ 306"/>
        <xdr:cNvCxnSpPr/>
      </xdr:nvCxnSpPr>
      <xdr:spPr>
        <a:xfrm>
          <a:off x="13893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35</xdr:row>
      <xdr:rowOff>161290</xdr:rowOff>
    </xdr:to>
    <xdr:cxnSp macro="">
      <xdr:nvCxnSpPr>
        <xdr:cNvPr id="310" name="直線コネクタ 309"/>
        <xdr:cNvCxnSpPr/>
      </xdr:nvCxnSpPr>
      <xdr:spPr>
        <a:xfrm flipV="1">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0" name="円/楕円 319"/>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1"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22" name="円/楕円 321"/>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23" name="テキスト ボックス 322"/>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24" name="円/楕円 323"/>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25" name="テキスト ボックス 324"/>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26" name="円/楕円 325"/>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27" name="テキスト ボックス 326"/>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8" name="円/楕円 32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9" name="テキスト ボックス 328"/>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類似団体と比較すると経常収支比率は下回っており、公債費償還のピークを過ぎており年々減少傾向にある。今後とも大型事業の適切な取捨選択を行い、引き続き財政の健全化に努めていく。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3556</xdr:rowOff>
    </xdr:to>
    <xdr:cxnSp macro="">
      <xdr:nvCxnSpPr>
        <xdr:cNvPr id="359" name="直線コネクタ 358"/>
        <xdr:cNvCxnSpPr/>
      </xdr:nvCxnSpPr>
      <xdr:spPr>
        <a:xfrm>
          <a:off x="3987800" y="13353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53848</xdr:rowOff>
    </xdr:to>
    <xdr:cxnSp macro="">
      <xdr:nvCxnSpPr>
        <xdr:cNvPr id="362" name="直線コネクタ 361"/>
        <xdr:cNvCxnSpPr/>
      </xdr:nvCxnSpPr>
      <xdr:spPr>
        <a:xfrm flipV="1">
          <a:off x="3098800" y="13353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145287</xdr:rowOff>
    </xdr:to>
    <xdr:cxnSp macro="">
      <xdr:nvCxnSpPr>
        <xdr:cNvPr id="365" name="直線コネクタ 364"/>
        <xdr:cNvCxnSpPr/>
      </xdr:nvCxnSpPr>
      <xdr:spPr>
        <a:xfrm flipV="1">
          <a:off x="2209800" y="134269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79</xdr:row>
      <xdr:rowOff>161289</xdr:rowOff>
    </xdr:to>
    <xdr:cxnSp macro="">
      <xdr:nvCxnSpPr>
        <xdr:cNvPr id="368" name="直線コネクタ 367"/>
        <xdr:cNvCxnSpPr/>
      </xdr:nvCxnSpPr>
      <xdr:spPr>
        <a:xfrm flipV="1">
          <a:off x="1320800" y="13518387"/>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78" name="円/楕円 377"/>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79" name="公債費該当値テキスト"/>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0" name="円/楕円 379"/>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41673</xdr:rowOff>
    </xdr:from>
    <xdr:ext cx="736600" cy="259045"/>
    <xdr:sp macro="" textlink="">
      <xdr:nvSpPr>
        <xdr:cNvPr id="381" name="テキスト ボックス 380"/>
        <xdr:cNvSpPr txBox="1"/>
      </xdr:nvSpPr>
      <xdr:spPr>
        <a:xfrm>
          <a:off x="3606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2" name="円/楕円 381"/>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114825</xdr:rowOff>
    </xdr:from>
    <xdr:ext cx="762000" cy="259045"/>
    <xdr:sp macro="" textlink="">
      <xdr:nvSpPr>
        <xdr:cNvPr id="383" name="テキスト ボックス 382"/>
        <xdr:cNvSpPr txBox="1"/>
      </xdr:nvSpPr>
      <xdr:spPr>
        <a:xfrm>
          <a:off x="2717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84" name="円/楕円 383"/>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85" name="テキスト ボックス 384"/>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86" name="円/楕円 385"/>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87" name="テキスト ボックス 386"/>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前年度と比較して、単独事業は決算額、構成比ともに</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しているが、補助事業は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している。対前年度比は、決算額で</a:t>
          </a:r>
          <a:r>
            <a:rPr lang="en-US" altLang="ja-JP" sz="1100" b="0" i="0" baseline="0">
              <a:solidFill>
                <a:schemeClr val="dk1"/>
              </a:solidFill>
              <a:effectLst/>
              <a:latin typeface="+mn-lt"/>
              <a:ea typeface="+mn-ea"/>
              <a:cs typeface="+mn-cs"/>
            </a:rPr>
            <a:t>160</a:t>
          </a:r>
          <a:r>
            <a:rPr lang="ja-JP" altLang="ja-JP" sz="1100" b="0" i="0" baseline="0">
              <a:solidFill>
                <a:schemeClr val="dk1"/>
              </a:solidFill>
              <a:effectLst/>
              <a:latin typeface="+mn-lt"/>
              <a:ea typeface="+mn-ea"/>
              <a:cs typeface="+mn-cs"/>
            </a:rPr>
            <a:t>百万円、構成比で</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となっている。今後とも税収の増加が見込めないことから、事業の適切な取捨選択を行い、引き続き財政の健全化に努めていく。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113937</xdr:rowOff>
    </xdr:from>
    <xdr:to>
      <xdr:col>24</xdr:col>
      <xdr:colOff>31750</xdr:colOff>
      <xdr:row>74</xdr:row>
      <xdr:rowOff>159657</xdr:rowOff>
    </xdr:to>
    <xdr:cxnSp macro="">
      <xdr:nvCxnSpPr>
        <xdr:cNvPr id="422" name="直線コネクタ 421"/>
        <xdr:cNvCxnSpPr/>
      </xdr:nvCxnSpPr>
      <xdr:spPr>
        <a:xfrm flipV="1">
          <a:off x="15671800" y="128012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100874</xdr:rowOff>
    </xdr:from>
    <xdr:to>
      <xdr:col>22</xdr:col>
      <xdr:colOff>565150</xdr:colOff>
      <xdr:row>74</xdr:row>
      <xdr:rowOff>159657</xdr:rowOff>
    </xdr:to>
    <xdr:cxnSp macro="">
      <xdr:nvCxnSpPr>
        <xdr:cNvPr id="425" name="直線コネクタ 424"/>
        <xdr:cNvCxnSpPr/>
      </xdr:nvCxnSpPr>
      <xdr:spPr>
        <a:xfrm>
          <a:off x="14782800" y="127881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2903</xdr:rowOff>
    </xdr:from>
    <xdr:to>
      <xdr:col>21</xdr:col>
      <xdr:colOff>361950</xdr:colOff>
      <xdr:row>74</xdr:row>
      <xdr:rowOff>100874</xdr:rowOff>
    </xdr:to>
    <xdr:cxnSp macro="">
      <xdr:nvCxnSpPr>
        <xdr:cNvPr id="428" name="直線コネクタ 427"/>
        <xdr:cNvCxnSpPr/>
      </xdr:nvCxnSpPr>
      <xdr:spPr>
        <a:xfrm>
          <a:off x="13893800" y="1269020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2903</xdr:rowOff>
    </xdr:from>
    <xdr:to>
      <xdr:col>20</xdr:col>
      <xdr:colOff>158750</xdr:colOff>
      <xdr:row>74</xdr:row>
      <xdr:rowOff>25763</xdr:rowOff>
    </xdr:to>
    <xdr:cxnSp macro="">
      <xdr:nvCxnSpPr>
        <xdr:cNvPr id="431" name="直線コネクタ 430"/>
        <xdr:cNvCxnSpPr/>
      </xdr:nvCxnSpPr>
      <xdr:spPr>
        <a:xfrm flipV="1">
          <a:off x="13004800" y="126902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63137</xdr:rowOff>
    </xdr:from>
    <xdr:to>
      <xdr:col>24</xdr:col>
      <xdr:colOff>82550</xdr:colOff>
      <xdr:row>74</xdr:row>
      <xdr:rowOff>164737</xdr:rowOff>
    </xdr:to>
    <xdr:sp macro="" textlink="">
      <xdr:nvSpPr>
        <xdr:cNvPr id="441" name="円/楕円 440"/>
        <xdr:cNvSpPr/>
      </xdr:nvSpPr>
      <xdr:spPr>
        <a:xfrm>
          <a:off x="164592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79664</xdr:rowOff>
    </xdr:from>
    <xdr:ext cx="762000" cy="259045"/>
    <xdr:sp macro="" textlink="">
      <xdr:nvSpPr>
        <xdr:cNvPr id="442" name="公債費以外該当値テキスト"/>
        <xdr:cNvSpPr txBox="1"/>
      </xdr:nvSpPr>
      <xdr:spPr>
        <a:xfrm>
          <a:off x="16598900" y="125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108857</xdr:rowOff>
    </xdr:from>
    <xdr:to>
      <xdr:col>22</xdr:col>
      <xdr:colOff>615950</xdr:colOff>
      <xdr:row>75</xdr:row>
      <xdr:rowOff>39007</xdr:rowOff>
    </xdr:to>
    <xdr:sp macro="" textlink="">
      <xdr:nvSpPr>
        <xdr:cNvPr id="443" name="円/楕円 442"/>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23784</xdr:rowOff>
    </xdr:from>
    <xdr:ext cx="736600" cy="259045"/>
    <xdr:sp macro="" textlink="">
      <xdr:nvSpPr>
        <xdr:cNvPr id="444" name="テキスト ボックス 443"/>
        <xdr:cNvSpPr txBox="1"/>
      </xdr:nvSpPr>
      <xdr:spPr>
        <a:xfrm>
          <a:off x="15290800" y="1288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50074</xdr:rowOff>
    </xdr:from>
    <xdr:to>
      <xdr:col>21</xdr:col>
      <xdr:colOff>412750</xdr:colOff>
      <xdr:row>74</xdr:row>
      <xdr:rowOff>151674</xdr:rowOff>
    </xdr:to>
    <xdr:sp macro="" textlink="">
      <xdr:nvSpPr>
        <xdr:cNvPr id="445" name="円/楕円 444"/>
        <xdr:cNvSpPr/>
      </xdr:nvSpPr>
      <xdr:spPr>
        <a:xfrm>
          <a:off x="14732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161851</xdr:rowOff>
    </xdr:from>
    <xdr:ext cx="762000" cy="259045"/>
    <xdr:sp macro="" textlink="">
      <xdr:nvSpPr>
        <xdr:cNvPr id="446" name="テキスト ボックス 445"/>
        <xdr:cNvSpPr txBox="1"/>
      </xdr:nvSpPr>
      <xdr:spPr>
        <a:xfrm>
          <a:off x="14401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123553</xdr:rowOff>
    </xdr:from>
    <xdr:to>
      <xdr:col>20</xdr:col>
      <xdr:colOff>209550</xdr:colOff>
      <xdr:row>74</xdr:row>
      <xdr:rowOff>53703</xdr:rowOff>
    </xdr:to>
    <xdr:sp macro="" textlink="">
      <xdr:nvSpPr>
        <xdr:cNvPr id="447" name="円/楕円 446"/>
        <xdr:cNvSpPr/>
      </xdr:nvSpPr>
      <xdr:spPr>
        <a:xfrm>
          <a:off x="13843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63880</xdr:rowOff>
    </xdr:from>
    <xdr:ext cx="762000" cy="259045"/>
    <xdr:sp macro="" textlink="">
      <xdr:nvSpPr>
        <xdr:cNvPr id="448" name="テキスト ボックス 447"/>
        <xdr:cNvSpPr txBox="1"/>
      </xdr:nvSpPr>
      <xdr:spPr>
        <a:xfrm>
          <a:off x="13512800" y="1240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146413</xdr:rowOff>
    </xdr:from>
    <xdr:to>
      <xdr:col>19</xdr:col>
      <xdr:colOff>6350</xdr:colOff>
      <xdr:row>74</xdr:row>
      <xdr:rowOff>76563</xdr:rowOff>
    </xdr:to>
    <xdr:sp macro="" textlink="">
      <xdr:nvSpPr>
        <xdr:cNvPr id="449" name="円/楕円 448"/>
        <xdr:cNvSpPr/>
      </xdr:nvSpPr>
      <xdr:spPr>
        <a:xfrm>
          <a:off x="12954000" y="126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86740</xdr:rowOff>
    </xdr:from>
    <xdr:ext cx="762000" cy="259045"/>
    <xdr:sp macro="" textlink="">
      <xdr:nvSpPr>
        <xdr:cNvPr id="450" name="テキスト ボックス 449"/>
        <xdr:cNvSpPr txBox="1"/>
      </xdr:nvSpPr>
      <xdr:spPr>
        <a:xfrm>
          <a:off x="12623800" y="124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北海道佐呂間町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62554</xdr:rowOff>
    </xdr:from>
    <xdr:to>
      <xdr:col>4</xdr:col>
      <xdr:colOff>1117600</xdr:colOff>
      <xdr:row>16</xdr:row>
      <xdr:rowOff>67983</xdr:rowOff>
    </xdr:to>
    <xdr:cxnSp macro="">
      <xdr:nvCxnSpPr>
        <xdr:cNvPr id="46" name="直線コネクタ 45"/>
        <xdr:cNvCxnSpPr/>
      </xdr:nvCxnSpPr>
      <xdr:spPr bwMode="auto">
        <a:xfrm flipV="1">
          <a:off x="5003800" y="2853379"/>
          <a:ext cx="647700" cy="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67983</xdr:rowOff>
    </xdr:from>
    <xdr:to>
      <xdr:col>4</xdr:col>
      <xdr:colOff>469900</xdr:colOff>
      <xdr:row>16</xdr:row>
      <xdr:rowOff>68429</xdr:rowOff>
    </xdr:to>
    <xdr:cxnSp macro="">
      <xdr:nvCxnSpPr>
        <xdr:cNvPr id="49" name="直線コネクタ 48"/>
        <xdr:cNvCxnSpPr/>
      </xdr:nvCxnSpPr>
      <xdr:spPr bwMode="auto">
        <a:xfrm flipV="1">
          <a:off x="4305300" y="2858808"/>
          <a:ext cx="698500" cy="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68429</xdr:rowOff>
    </xdr:from>
    <xdr:to>
      <xdr:col>3</xdr:col>
      <xdr:colOff>904875</xdr:colOff>
      <xdr:row>16</xdr:row>
      <xdr:rowOff>95135</xdr:rowOff>
    </xdr:to>
    <xdr:cxnSp macro="">
      <xdr:nvCxnSpPr>
        <xdr:cNvPr id="52" name="直線コネクタ 51"/>
        <xdr:cNvCxnSpPr/>
      </xdr:nvCxnSpPr>
      <xdr:spPr bwMode="auto">
        <a:xfrm flipV="1">
          <a:off x="3606800" y="2859254"/>
          <a:ext cx="698500" cy="2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95135</xdr:rowOff>
    </xdr:from>
    <xdr:to>
      <xdr:col>3</xdr:col>
      <xdr:colOff>206375</xdr:colOff>
      <xdr:row>16</xdr:row>
      <xdr:rowOff>110909</xdr:rowOff>
    </xdr:to>
    <xdr:cxnSp macro="">
      <xdr:nvCxnSpPr>
        <xdr:cNvPr id="55" name="直線コネクタ 54"/>
        <xdr:cNvCxnSpPr/>
      </xdr:nvCxnSpPr>
      <xdr:spPr bwMode="auto">
        <a:xfrm flipV="1">
          <a:off x="2908300" y="2885960"/>
          <a:ext cx="6985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11754</xdr:rowOff>
    </xdr:from>
    <xdr:to>
      <xdr:col>5</xdr:col>
      <xdr:colOff>34925</xdr:colOff>
      <xdr:row>16</xdr:row>
      <xdr:rowOff>113354</xdr:rowOff>
    </xdr:to>
    <xdr:sp macro="" textlink="">
      <xdr:nvSpPr>
        <xdr:cNvPr id="65" name="円/楕円 64"/>
        <xdr:cNvSpPr/>
      </xdr:nvSpPr>
      <xdr:spPr bwMode="auto">
        <a:xfrm>
          <a:off x="5600700" y="28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28281</xdr:rowOff>
    </xdr:from>
    <xdr:ext cx="762000" cy="259045"/>
    <xdr:sp macro="" textlink="">
      <xdr:nvSpPr>
        <xdr:cNvPr id="66" name="人口1人当たり決算額の推移該当値テキスト130"/>
        <xdr:cNvSpPr txBox="1"/>
      </xdr:nvSpPr>
      <xdr:spPr>
        <a:xfrm>
          <a:off x="5740400" y="264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189,610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17183</xdr:rowOff>
    </xdr:from>
    <xdr:to>
      <xdr:col>4</xdr:col>
      <xdr:colOff>520700</xdr:colOff>
      <xdr:row>16</xdr:row>
      <xdr:rowOff>118783</xdr:rowOff>
    </xdr:to>
    <xdr:sp macro="" textlink="">
      <xdr:nvSpPr>
        <xdr:cNvPr id="67" name="円/楕円 66"/>
        <xdr:cNvSpPr/>
      </xdr:nvSpPr>
      <xdr:spPr bwMode="auto">
        <a:xfrm>
          <a:off x="4953000" y="280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128960</xdr:rowOff>
    </xdr:from>
    <xdr:ext cx="736600" cy="259045"/>
    <xdr:sp macro="" textlink="">
      <xdr:nvSpPr>
        <xdr:cNvPr id="68" name="テキスト ボックス 67"/>
        <xdr:cNvSpPr txBox="1"/>
      </xdr:nvSpPr>
      <xdr:spPr>
        <a:xfrm>
          <a:off x="4622800" y="257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17629</xdr:rowOff>
    </xdr:from>
    <xdr:to>
      <xdr:col>3</xdr:col>
      <xdr:colOff>955675</xdr:colOff>
      <xdr:row>16</xdr:row>
      <xdr:rowOff>119229</xdr:rowOff>
    </xdr:to>
    <xdr:sp macro="" textlink="">
      <xdr:nvSpPr>
        <xdr:cNvPr id="69" name="円/楕円 68"/>
        <xdr:cNvSpPr/>
      </xdr:nvSpPr>
      <xdr:spPr bwMode="auto">
        <a:xfrm>
          <a:off x="4254500" y="280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129406</xdr:rowOff>
    </xdr:from>
    <xdr:ext cx="762000" cy="259045"/>
    <xdr:sp macro="" textlink="">
      <xdr:nvSpPr>
        <xdr:cNvPr id="70" name="テキスト ボックス 69"/>
        <xdr:cNvSpPr txBox="1"/>
      </xdr:nvSpPr>
      <xdr:spPr>
        <a:xfrm>
          <a:off x="3924300" y="257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188,582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44335</xdr:rowOff>
    </xdr:from>
    <xdr:to>
      <xdr:col>3</xdr:col>
      <xdr:colOff>257175</xdr:colOff>
      <xdr:row>16</xdr:row>
      <xdr:rowOff>145935</xdr:rowOff>
    </xdr:to>
    <xdr:sp macro="" textlink="">
      <xdr:nvSpPr>
        <xdr:cNvPr id="71" name="円/楕円 70"/>
        <xdr:cNvSpPr/>
      </xdr:nvSpPr>
      <xdr:spPr bwMode="auto">
        <a:xfrm>
          <a:off x="3556000" y="283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156112</xdr:rowOff>
    </xdr:from>
    <xdr:ext cx="762000" cy="259045"/>
    <xdr:sp macro="" textlink="">
      <xdr:nvSpPr>
        <xdr:cNvPr id="72" name="テキスト ボックス 71"/>
        <xdr:cNvSpPr txBox="1"/>
      </xdr:nvSpPr>
      <xdr:spPr>
        <a:xfrm>
          <a:off x="3225800" y="260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60109</xdr:rowOff>
    </xdr:from>
    <xdr:to>
      <xdr:col>2</xdr:col>
      <xdr:colOff>692150</xdr:colOff>
      <xdr:row>16</xdr:row>
      <xdr:rowOff>161709</xdr:rowOff>
    </xdr:to>
    <xdr:sp macro="" textlink="">
      <xdr:nvSpPr>
        <xdr:cNvPr id="73" name="円/楕円 72"/>
        <xdr:cNvSpPr/>
      </xdr:nvSpPr>
      <xdr:spPr bwMode="auto">
        <a:xfrm>
          <a:off x="2857500" y="285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436</xdr:rowOff>
    </xdr:from>
    <xdr:ext cx="762000" cy="259045"/>
    <xdr:sp macro="" textlink="">
      <xdr:nvSpPr>
        <xdr:cNvPr id="74" name="テキスト ボックス 73"/>
        <xdr:cNvSpPr txBox="1"/>
      </xdr:nvSpPr>
      <xdr:spPr>
        <a:xfrm>
          <a:off x="2527300" y="261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75921</xdr:rowOff>
    </xdr:from>
    <xdr:to>
      <xdr:col>4</xdr:col>
      <xdr:colOff>1117600</xdr:colOff>
      <xdr:row>35</xdr:row>
      <xdr:rowOff>82118</xdr:rowOff>
    </xdr:to>
    <xdr:cxnSp macro="">
      <xdr:nvCxnSpPr>
        <xdr:cNvPr id="107" name="直線コネクタ 106"/>
        <xdr:cNvCxnSpPr/>
      </xdr:nvCxnSpPr>
      <xdr:spPr bwMode="auto">
        <a:xfrm flipV="1">
          <a:off x="5003800" y="6686271"/>
          <a:ext cx="647700" cy="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54725</xdr:rowOff>
    </xdr:from>
    <xdr:to>
      <xdr:col>4</xdr:col>
      <xdr:colOff>469900</xdr:colOff>
      <xdr:row>35</xdr:row>
      <xdr:rowOff>82118</xdr:rowOff>
    </xdr:to>
    <xdr:cxnSp macro="">
      <xdr:nvCxnSpPr>
        <xdr:cNvPr id="110" name="直線コネクタ 109"/>
        <xdr:cNvCxnSpPr/>
      </xdr:nvCxnSpPr>
      <xdr:spPr bwMode="auto">
        <a:xfrm>
          <a:off x="4305300" y="6665075"/>
          <a:ext cx="698500" cy="2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303340</xdr:rowOff>
    </xdr:from>
    <xdr:to>
      <xdr:col>3</xdr:col>
      <xdr:colOff>904875</xdr:colOff>
      <xdr:row>35</xdr:row>
      <xdr:rowOff>54725</xdr:rowOff>
    </xdr:to>
    <xdr:cxnSp macro="">
      <xdr:nvCxnSpPr>
        <xdr:cNvPr id="113" name="直線コネクタ 112"/>
        <xdr:cNvCxnSpPr/>
      </xdr:nvCxnSpPr>
      <xdr:spPr bwMode="auto">
        <a:xfrm>
          <a:off x="3606800" y="6570790"/>
          <a:ext cx="698500" cy="9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270332</xdr:rowOff>
    </xdr:from>
    <xdr:to>
      <xdr:col>3</xdr:col>
      <xdr:colOff>206375</xdr:colOff>
      <xdr:row>34</xdr:row>
      <xdr:rowOff>303340</xdr:rowOff>
    </xdr:to>
    <xdr:cxnSp macro="">
      <xdr:nvCxnSpPr>
        <xdr:cNvPr id="116" name="直線コネクタ 115"/>
        <xdr:cNvCxnSpPr/>
      </xdr:nvCxnSpPr>
      <xdr:spPr bwMode="auto">
        <a:xfrm>
          <a:off x="2908300" y="6537782"/>
          <a:ext cx="698500" cy="3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25121</xdr:rowOff>
    </xdr:from>
    <xdr:to>
      <xdr:col>5</xdr:col>
      <xdr:colOff>34925</xdr:colOff>
      <xdr:row>35</xdr:row>
      <xdr:rowOff>126721</xdr:rowOff>
    </xdr:to>
    <xdr:sp macro="" textlink="">
      <xdr:nvSpPr>
        <xdr:cNvPr id="126" name="円/楕円 125"/>
        <xdr:cNvSpPr/>
      </xdr:nvSpPr>
      <xdr:spPr bwMode="auto">
        <a:xfrm>
          <a:off x="5600700" y="663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340098</xdr:rowOff>
    </xdr:from>
    <xdr:ext cx="762000" cy="259045"/>
    <xdr:sp macro="" textlink="">
      <xdr:nvSpPr>
        <xdr:cNvPr id="127" name="人口1人当たり決算額の推移該当値テキスト445"/>
        <xdr:cNvSpPr txBox="1"/>
      </xdr:nvSpPr>
      <xdr:spPr>
        <a:xfrm>
          <a:off x="5740400" y="660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31318</xdr:rowOff>
    </xdr:from>
    <xdr:to>
      <xdr:col>4</xdr:col>
      <xdr:colOff>520700</xdr:colOff>
      <xdr:row>35</xdr:row>
      <xdr:rowOff>132918</xdr:rowOff>
    </xdr:to>
    <xdr:sp macro="" textlink="">
      <xdr:nvSpPr>
        <xdr:cNvPr id="128" name="円/楕円 127"/>
        <xdr:cNvSpPr/>
      </xdr:nvSpPr>
      <xdr:spPr bwMode="auto">
        <a:xfrm>
          <a:off x="4953000" y="664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117695</xdr:rowOff>
    </xdr:from>
    <xdr:ext cx="736600" cy="259045"/>
    <xdr:sp macro="" textlink="">
      <xdr:nvSpPr>
        <xdr:cNvPr id="129" name="テキスト ボックス 128"/>
        <xdr:cNvSpPr txBox="1"/>
      </xdr:nvSpPr>
      <xdr:spPr>
        <a:xfrm>
          <a:off x="4622800" y="6728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3925</xdr:rowOff>
    </xdr:from>
    <xdr:to>
      <xdr:col>3</xdr:col>
      <xdr:colOff>955675</xdr:colOff>
      <xdr:row>35</xdr:row>
      <xdr:rowOff>105525</xdr:rowOff>
    </xdr:to>
    <xdr:sp macro="" textlink="">
      <xdr:nvSpPr>
        <xdr:cNvPr id="130" name="円/楕円 129"/>
        <xdr:cNvSpPr/>
      </xdr:nvSpPr>
      <xdr:spPr bwMode="auto">
        <a:xfrm>
          <a:off x="4254500" y="661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90302</xdr:rowOff>
    </xdr:from>
    <xdr:ext cx="762000" cy="259045"/>
    <xdr:sp macro="" textlink="">
      <xdr:nvSpPr>
        <xdr:cNvPr id="131" name="テキスト ボックス 130"/>
        <xdr:cNvSpPr txBox="1"/>
      </xdr:nvSpPr>
      <xdr:spPr>
        <a:xfrm>
          <a:off x="3924300" y="67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252540</xdr:rowOff>
    </xdr:from>
    <xdr:to>
      <xdr:col>3</xdr:col>
      <xdr:colOff>257175</xdr:colOff>
      <xdr:row>35</xdr:row>
      <xdr:rowOff>11240</xdr:rowOff>
    </xdr:to>
    <xdr:sp macro="" textlink="">
      <xdr:nvSpPr>
        <xdr:cNvPr id="132" name="円/楕円 131"/>
        <xdr:cNvSpPr/>
      </xdr:nvSpPr>
      <xdr:spPr bwMode="auto">
        <a:xfrm>
          <a:off x="3556000" y="651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338917</xdr:rowOff>
    </xdr:from>
    <xdr:ext cx="762000" cy="259045"/>
    <xdr:sp macro="" textlink="">
      <xdr:nvSpPr>
        <xdr:cNvPr id="133" name="テキスト ボックス 132"/>
        <xdr:cNvSpPr txBox="1"/>
      </xdr:nvSpPr>
      <xdr:spPr>
        <a:xfrm>
          <a:off x="3225800" y="66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219532</xdr:rowOff>
    </xdr:from>
    <xdr:to>
      <xdr:col>2</xdr:col>
      <xdr:colOff>692150</xdr:colOff>
      <xdr:row>34</xdr:row>
      <xdr:rowOff>321132</xdr:rowOff>
    </xdr:to>
    <xdr:sp macro="" textlink="">
      <xdr:nvSpPr>
        <xdr:cNvPr id="134" name="円/楕円 133"/>
        <xdr:cNvSpPr/>
      </xdr:nvSpPr>
      <xdr:spPr bwMode="auto">
        <a:xfrm>
          <a:off x="2857500" y="6486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305909</xdr:rowOff>
    </xdr:from>
    <xdr:ext cx="762000" cy="259045"/>
    <xdr:sp macro="" textlink="">
      <xdr:nvSpPr>
        <xdr:cNvPr id="135" name="テキスト ボックス 134"/>
        <xdr:cNvSpPr txBox="1"/>
      </xdr:nvSpPr>
      <xdr:spPr>
        <a:xfrm>
          <a:off x="2527300" y="657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財政調整基金は、国の交付金事業や事業の取捨選択により、平成2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百万円を積み立て、人口1人当たり積立額は、類似団体より</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千円上回っている。</a:t>
          </a:r>
          <a:endParaRPr lang="ja-JP" altLang="ja-JP" sz="1400">
            <a:effectLst/>
          </a:endParaRPr>
        </a:p>
        <a:p>
          <a:pPr rtl="0"/>
          <a:r>
            <a:rPr lang="ja-JP" altLang="ja-JP" sz="1100" b="0" i="0" baseline="0">
              <a:solidFill>
                <a:schemeClr val="dk1"/>
              </a:solidFill>
              <a:effectLst/>
              <a:latin typeface="+mn-lt"/>
              <a:ea typeface="+mn-ea"/>
              <a:cs typeface="+mn-cs"/>
            </a:rPr>
            <a:t>　実質収支額については、平成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年度において、1</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百万円から200百万円の間で推移し、平均で約1</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百万円となっており、類似団体との比較では、平成2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年度においては、本町1</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百万円に対して類似団体2</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百万円となっている。</a:t>
          </a:r>
          <a:endParaRPr lang="ja-JP" altLang="ja-JP" sz="1400">
            <a:effectLst/>
          </a:endParaRPr>
        </a:p>
        <a:p>
          <a:pPr rtl="0"/>
          <a:r>
            <a:rPr lang="ja-JP" altLang="ja-JP" sz="1100" b="0" i="0" baseline="0">
              <a:solidFill>
                <a:schemeClr val="dk1"/>
              </a:solidFill>
              <a:effectLst/>
              <a:latin typeface="+mn-lt"/>
              <a:ea typeface="+mn-ea"/>
              <a:cs typeface="+mn-cs"/>
            </a:rPr>
            <a:t>　財政調整基金積立額が前年度より</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となったため、平成2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年度の実質単年度収支は、</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百万円で対前年度比</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各会計とも黒字のため赤字額は発生しておらず、黒字の</a:t>
          </a:r>
          <a:r>
            <a:rPr lang="en-US" altLang="ja-JP" sz="1100" b="0" i="0" baseline="0">
              <a:solidFill>
                <a:schemeClr val="dk1"/>
              </a:solidFill>
              <a:effectLst/>
              <a:latin typeface="+mn-lt"/>
              <a:ea typeface="+mn-ea"/>
              <a:cs typeface="+mn-cs"/>
            </a:rPr>
            <a:t>6.97</a:t>
          </a:r>
          <a:r>
            <a:rPr lang="ja-JP" altLang="ja-JP" sz="1100" b="0" i="0" baseline="0">
              <a:solidFill>
                <a:schemeClr val="dk1"/>
              </a:solidFill>
              <a:effectLst/>
              <a:latin typeface="+mn-lt"/>
              <a:ea typeface="+mn-ea"/>
              <a:cs typeface="+mn-cs"/>
            </a:rPr>
            <a:t>％で対前年度比は、</a:t>
          </a:r>
          <a:r>
            <a:rPr lang="en-US" altLang="ja-JP" sz="1100" b="0" i="0" baseline="0">
              <a:solidFill>
                <a:schemeClr val="dk1"/>
              </a:solidFill>
              <a:effectLst/>
              <a:latin typeface="+mn-lt"/>
              <a:ea typeface="+mn-ea"/>
              <a:cs typeface="+mn-cs"/>
            </a:rPr>
            <a:t>0.89</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公債費償還のピークを過ぎており、年々減少傾向にあることから、実質公債費比率は平成2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年度で</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％となっている。類似団体は</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％で2.</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ポイント下回っている。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将来負担額は、各年度とも発生しておらず、将来負担額は、平成2</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年度以降約8,</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00百万円から</a:t>
          </a:r>
          <a:r>
            <a:rPr lang="en-US" altLang="ja-JP" sz="1100" b="0" i="0" baseline="0">
              <a:solidFill>
                <a:schemeClr val="dk1"/>
              </a:solidFill>
              <a:effectLst/>
              <a:latin typeface="+mn-lt"/>
              <a:ea typeface="+mn-ea"/>
              <a:cs typeface="+mn-cs"/>
            </a:rPr>
            <a:t>8,900</a:t>
          </a:r>
          <a:r>
            <a:rPr lang="ja-JP" altLang="ja-JP" sz="1100" b="0" i="0" baseline="0">
              <a:solidFill>
                <a:schemeClr val="dk1"/>
              </a:solidFill>
              <a:effectLst/>
              <a:latin typeface="+mn-lt"/>
              <a:ea typeface="+mn-ea"/>
              <a:cs typeface="+mn-cs"/>
            </a:rPr>
            <a:t>百万円台で推移しており、充当可能財源は、</a:t>
          </a:r>
          <a:r>
            <a:rPr lang="ja-JP" altLang="en-US" sz="1100" b="0" i="0" baseline="0">
              <a:solidFill>
                <a:schemeClr val="dk1"/>
              </a:solidFill>
              <a:effectLst/>
              <a:latin typeface="+mn-lt"/>
              <a:ea typeface="+mn-ea"/>
              <a:cs typeface="+mn-cs"/>
            </a:rPr>
            <a:t>基金の積立により増額してきたが、２５年度</a:t>
          </a:r>
          <a:r>
            <a:rPr lang="ja-JP" altLang="ja-JP" sz="1100" b="0" i="0" baseline="0">
              <a:solidFill>
                <a:schemeClr val="dk1"/>
              </a:solidFill>
              <a:effectLst/>
              <a:latin typeface="+mn-lt"/>
              <a:ea typeface="+mn-ea"/>
              <a:cs typeface="+mn-cs"/>
            </a:rPr>
            <a:t>において</a:t>
          </a:r>
          <a:r>
            <a:rPr lang="ja-JP" altLang="en-US" sz="1100" b="0" i="0" baseline="0">
              <a:solidFill>
                <a:schemeClr val="dk1"/>
              </a:solidFill>
              <a:effectLst/>
              <a:latin typeface="+mn-lt"/>
              <a:ea typeface="+mn-ea"/>
              <a:cs typeface="+mn-cs"/>
            </a:rPr>
            <a:t>は基金の繰入により、分子の数は対前年度比▲</a:t>
          </a:r>
          <a:r>
            <a:rPr lang="en-US" altLang="ja-JP" sz="1100" b="0" i="0" baseline="0">
              <a:solidFill>
                <a:schemeClr val="dk1"/>
              </a:solidFill>
              <a:effectLst/>
              <a:latin typeface="+mn-lt"/>
              <a:ea typeface="+mn-ea"/>
              <a:cs typeface="+mn-cs"/>
            </a:rPr>
            <a:t>90</a:t>
          </a:r>
          <a:r>
            <a:rPr lang="ja-JP" altLang="en-US" sz="1100" b="0" i="0" baseline="0">
              <a:solidFill>
                <a:schemeClr val="dk1"/>
              </a:solidFill>
              <a:effectLst/>
              <a:latin typeface="+mn-lt"/>
              <a:ea typeface="+mn-ea"/>
              <a:cs typeface="+mn-cs"/>
            </a:rPr>
            <a:t>百万円となっている。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5280957</v>
      </c>
      <c r="BO4" s="379"/>
      <c r="BP4" s="379"/>
      <c r="BQ4" s="379"/>
      <c r="BR4" s="379"/>
      <c r="BS4" s="379"/>
      <c r="BT4" s="379"/>
      <c r="BU4" s="380"/>
      <c r="BV4" s="378">
        <v>5088290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3.6</v>
      </c>
      <c r="CU4" s="554"/>
      <c r="CV4" s="554"/>
      <c r="CW4" s="554"/>
      <c r="CX4" s="554"/>
      <c r="CY4" s="554"/>
      <c r="CZ4" s="554"/>
      <c r="DA4" s="555"/>
      <c r="DB4" s="553">
        <v>3.3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5151285</v>
      </c>
      <c r="BO5" s="384"/>
      <c r="BP5" s="384"/>
      <c r="BQ5" s="384"/>
      <c r="BR5" s="384"/>
      <c r="BS5" s="384"/>
      <c r="BT5" s="384"/>
      <c r="BU5" s="385"/>
      <c r="BV5" s="383">
        <v>4949134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77.900000000000006</v>
      </c>
      <c r="CU5" s="354"/>
      <c r="CV5" s="354"/>
      <c r="CW5" s="354"/>
      <c r="CX5" s="354"/>
      <c r="CY5" s="354"/>
      <c r="CZ5" s="354"/>
      <c r="DA5" s="355"/>
      <c r="DB5" s="353">
        <v>78.8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129672</v>
      </c>
      <c r="BO6" s="384"/>
      <c r="BP6" s="384"/>
      <c r="BQ6" s="384"/>
      <c r="BR6" s="384"/>
      <c r="BS6" s="384"/>
      <c r="BT6" s="384"/>
      <c r="BU6" s="385"/>
      <c r="BV6" s="383">
        <v>139156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82.3</v>
      </c>
      <c r="CU6" s="528"/>
      <c r="CV6" s="528"/>
      <c r="CW6" s="528"/>
      <c r="CX6" s="528"/>
      <c r="CY6" s="528"/>
      <c r="CZ6" s="528"/>
      <c r="DA6" s="529"/>
      <c r="DB6" s="527">
        <v>83.3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614</v>
      </c>
      <c r="BO7" s="384"/>
      <c r="BP7" s="384"/>
      <c r="BQ7" s="384"/>
      <c r="BR7" s="384"/>
      <c r="BS7" s="384"/>
      <c r="BT7" s="384"/>
      <c r="BU7" s="385"/>
      <c r="BV7" s="383">
        <v>20625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3578917</v>
      </c>
      <c r="CU7" s="384"/>
      <c r="CV7" s="384"/>
      <c r="CW7" s="384"/>
      <c r="CX7" s="384"/>
      <c r="CY7" s="384"/>
      <c r="CZ7" s="384"/>
      <c r="DA7" s="385"/>
      <c r="DB7" s="383">
        <v>3548879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129058</v>
      </c>
      <c r="BO8" s="384"/>
      <c r="BP8" s="384"/>
      <c r="BQ8" s="384"/>
      <c r="BR8" s="384"/>
      <c r="BS8" s="384"/>
      <c r="BT8" s="384"/>
      <c r="BU8" s="385"/>
      <c r="BV8" s="383">
        <v>118531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0.21</v>
      </c>
      <c r="CU8" s="491"/>
      <c r="CV8" s="491"/>
      <c r="CW8" s="491"/>
      <c r="CX8" s="491"/>
      <c r="CY8" s="491"/>
      <c r="CZ8" s="491"/>
      <c r="DA8" s="492"/>
      <c r="DB8" s="490">
        <v>0.21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5892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10527</v>
      </c>
      <c r="BO9" s="384"/>
      <c r="BP9" s="384"/>
      <c r="BQ9" s="384"/>
      <c r="BR9" s="384"/>
      <c r="BS9" s="384"/>
      <c r="BT9" s="384"/>
      <c r="BU9" s="385"/>
      <c r="BV9" s="383">
        <v>-9256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15.5</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6393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23935</v>
      </c>
      <c r="BO10" s="384"/>
      <c r="BP10" s="384"/>
      <c r="BQ10" s="384"/>
      <c r="BR10" s="384"/>
      <c r="BS10" s="384"/>
      <c r="BT10" s="384"/>
      <c r="BU10" s="385"/>
      <c r="BV10" s="383">
        <v>146754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5744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5610</v>
      </c>
      <c r="S13" s="483"/>
      <c r="T13" s="483"/>
      <c r="U13" s="483"/>
      <c r="V13" s="484"/>
      <c r="W13" s="470" t="s">
        <v>123</v>
      </c>
      <c r="X13" s="396"/>
      <c r="Y13" s="396"/>
      <c r="Z13" s="396"/>
      <c r="AA13" s="396"/>
      <c r="AB13" s="397"/>
      <c r="AC13" s="359">
        <v>957</v>
      </c>
      <c r="AD13" s="360"/>
      <c r="AE13" s="360"/>
      <c r="AF13" s="360"/>
      <c r="AG13" s="361"/>
      <c r="AH13" s="359">
        <v>1097</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34462</v>
      </c>
      <c r="BO13" s="384"/>
      <c r="BP13" s="384"/>
      <c r="BQ13" s="384"/>
      <c r="BR13" s="384"/>
      <c r="BS13" s="384"/>
      <c r="BT13" s="384"/>
      <c r="BU13" s="385"/>
      <c r="BV13" s="383">
        <v>137498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5802</v>
      </c>
      <c r="S14" s="483"/>
      <c r="T14" s="483"/>
      <c r="U14" s="483"/>
      <c r="V14" s="484"/>
      <c r="W14" s="485"/>
      <c r="X14" s="399"/>
      <c r="Y14" s="399"/>
      <c r="Z14" s="399"/>
      <c r="AA14" s="399"/>
      <c r="AB14" s="400"/>
      <c r="AC14" s="475">
        <v>32</v>
      </c>
      <c r="AD14" s="476"/>
      <c r="AE14" s="476"/>
      <c r="AF14" s="476"/>
      <c r="AG14" s="477"/>
      <c r="AH14" s="475">
        <v>32.200000000000003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5688</v>
      </c>
      <c r="S15" s="483"/>
      <c r="T15" s="483"/>
      <c r="U15" s="483"/>
      <c r="V15" s="484"/>
      <c r="W15" s="470" t="s">
        <v>129</v>
      </c>
      <c r="X15" s="396"/>
      <c r="Y15" s="396"/>
      <c r="Z15" s="396"/>
      <c r="AA15" s="396"/>
      <c r="AB15" s="397"/>
      <c r="AC15" s="359">
        <v>713</v>
      </c>
      <c r="AD15" s="360"/>
      <c r="AE15" s="360"/>
      <c r="AF15" s="360"/>
      <c r="AG15" s="361"/>
      <c r="AH15" s="359">
        <v>884</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681409</v>
      </c>
      <c r="BO15" s="379"/>
      <c r="BP15" s="379"/>
      <c r="BQ15" s="379"/>
      <c r="BR15" s="379"/>
      <c r="BS15" s="379"/>
      <c r="BT15" s="379"/>
      <c r="BU15" s="380"/>
      <c r="BV15" s="378">
        <v>675172</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23.9</v>
      </c>
      <c r="AD16" s="476"/>
      <c r="AE16" s="476"/>
      <c r="AF16" s="476"/>
      <c r="AG16" s="477"/>
      <c r="AH16" s="475">
        <v>25.9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3203527</v>
      </c>
      <c r="BO16" s="384"/>
      <c r="BP16" s="384"/>
      <c r="BQ16" s="384"/>
      <c r="BR16" s="384"/>
      <c r="BS16" s="384"/>
      <c r="BT16" s="384"/>
      <c r="BU16" s="385"/>
      <c r="BV16" s="383">
        <v>3163555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1316</v>
      </c>
      <c r="AD17" s="360"/>
      <c r="AE17" s="360"/>
      <c r="AF17" s="360"/>
      <c r="AG17" s="361"/>
      <c r="AH17" s="359">
        <v>1429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864318</v>
      </c>
      <c r="BO17" s="384"/>
      <c r="BP17" s="384"/>
      <c r="BQ17" s="384"/>
      <c r="BR17" s="384"/>
      <c r="BS17" s="384"/>
      <c r="BT17" s="384"/>
      <c r="BU17" s="385"/>
      <c r="BV17" s="383">
        <v>870382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404.99</v>
      </c>
      <c r="M18" s="446"/>
      <c r="N18" s="446"/>
      <c r="O18" s="446"/>
      <c r="P18" s="446"/>
      <c r="Q18" s="446"/>
      <c r="R18" s="447"/>
      <c r="S18" s="447"/>
      <c r="T18" s="447"/>
      <c r="U18" s="447"/>
      <c r="V18" s="448"/>
      <c r="W18" s="462"/>
      <c r="X18" s="463"/>
      <c r="Y18" s="463"/>
      <c r="Z18" s="463"/>
      <c r="AA18" s="463"/>
      <c r="AB18" s="471"/>
      <c r="AC18" s="347">
        <v>44.1</v>
      </c>
      <c r="AD18" s="348"/>
      <c r="AE18" s="348"/>
      <c r="AF18" s="348"/>
      <c r="AG18" s="449"/>
      <c r="AH18" s="347">
        <v>41.9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2801078</v>
      </c>
      <c r="BO18" s="384"/>
      <c r="BP18" s="384"/>
      <c r="BQ18" s="384"/>
      <c r="BR18" s="384"/>
      <c r="BS18" s="384"/>
      <c r="BT18" s="384"/>
      <c r="BU18" s="385"/>
      <c r="BV18" s="383">
        <v>2801966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4021073</v>
      </c>
      <c r="BO19" s="384"/>
      <c r="BP19" s="384"/>
      <c r="BQ19" s="384"/>
      <c r="BR19" s="384"/>
      <c r="BS19" s="384"/>
      <c r="BT19" s="384"/>
      <c r="BU19" s="385"/>
      <c r="BV19" s="383">
        <v>3976854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2415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6043698</v>
      </c>
      <c r="BO23" s="384"/>
      <c r="BP23" s="384"/>
      <c r="BQ23" s="384"/>
      <c r="BR23" s="384"/>
      <c r="BS23" s="384"/>
      <c r="BT23" s="384"/>
      <c r="BU23" s="385"/>
      <c r="BV23" s="383">
        <v>6104591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7500</v>
      </c>
      <c r="R24" s="360"/>
      <c r="S24" s="360"/>
      <c r="T24" s="360"/>
      <c r="U24" s="360"/>
      <c r="V24" s="361"/>
      <c r="W24" s="425"/>
      <c r="X24" s="416"/>
      <c r="Y24" s="417"/>
      <c r="Z24" s="356" t="s">
        <v>153</v>
      </c>
      <c r="AA24" s="357"/>
      <c r="AB24" s="357"/>
      <c r="AC24" s="357"/>
      <c r="AD24" s="357"/>
      <c r="AE24" s="357"/>
      <c r="AF24" s="357"/>
      <c r="AG24" s="358"/>
      <c r="AH24" s="359">
        <v>93</v>
      </c>
      <c r="AI24" s="360"/>
      <c r="AJ24" s="360"/>
      <c r="AK24" s="360"/>
      <c r="AL24" s="361"/>
      <c r="AM24" s="359">
        <v>315735</v>
      </c>
      <c r="AN24" s="360"/>
      <c r="AO24" s="360"/>
      <c r="AP24" s="360"/>
      <c r="AQ24" s="360"/>
      <c r="AR24" s="361"/>
      <c r="AS24" s="359">
        <v>3395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6013498</v>
      </c>
      <c r="BO24" s="384"/>
      <c r="BP24" s="384"/>
      <c r="BQ24" s="384"/>
      <c r="BR24" s="384"/>
      <c r="BS24" s="384"/>
      <c r="BT24" s="384"/>
      <c r="BU24" s="385"/>
      <c r="BV24" s="383">
        <v>6098726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52344</v>
      </c>
      <c r="BO25" s="379"/>
      <c r="BP25" s="379"/>
      <c r="BQ25" s="379"/>
      <c r="BR25" s="379"/>
      <c r="BS25" s="379"/>
      <c r="BT25" s="379"/>
      <c r="BU25" s="380"/>
      <c r="BV25" s="378">
        <v>60042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5400</v>
      </c>
      <c r="R26" s="360"/>
      <c r="S26" s="360"/>
      <c r="T26" s="360"/>
      <c r="U26" s="360"/>
      <c r="V26" s="361"/>
      <c r="W26" s="425"/>
      <c r="X26" s="416"/>
      <c r="Y26" s="417"/>
      <c r="Z26" s="356" t="s">
        <v>159</v>
      </c>
      <c r="AA26" s="436"/>
      <c r="AB26" s="436"/>
      <c r="AC26" s="436"/>
      <c r="AD26" s="436"/>
      <c r="AE26" s="436"/>
      <c r="AF26" s="436"/>
      <c r="AG26" s="437"/>
      <c r="AH26" s="359">
        <v>1</v>
      </c>
      <c r="AI26" s="360"/>
      <c r="AJ26" s="360"/>
      <c r="AK26" s="360"/>
      <c r="AL26" s="361"/>
      <c r="AM26" s="359">
        <v>3659</v>
      </c>
      <c r="AN26" s="360"/>
      <c r="AO26" s="360"/>
      <c r="AP26" s="360"/>
      <c r="AQ26" s="360"/>
      <c r="AR26" s="361"/>
      <c r="AS26" s="359">
        <v>3659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2750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128145</v>
      </c>
      <c r="BO27" s="387"/>
      <c r="BP27" s="387"/>
      <c r="BQ27" s="387"/>
      <c r="BR27" s="387"/>
      <c r="BS27" s="387"/>
      <c r="BT27" s="387"/>
      <c r="BU27" s="388"/>
      <c r="BV27" s="386">
        <v>128043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2250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1687557</v>
      </c>
      <c r="BO28" s="379"/>
      <c r="BP28" s="379"/>
      <c r="BQ28" s="379"/>
      <c r="BR28" s="379"/>
      <c r="BS28" s="379"/>
      <c r="BT28" s="379"/>
      <c r="BU28" s="380"/>
      <c r="BV28" s="378">
        <v>1663622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1850</v>
      </c>
      <c r="R29" s="360"/>
      <c r="S29" s="360"/>
      <c r="T29" s="360"/>
      <c r="U29" s="360"/>
      <c r="V29" s="361"/>
      <c r="W29" s="425"/>
      <c r="X29" s="416"/>
      <c r="Y29" s="417"/>
      <c r="Z29" s="356" t="s">
        <v>169</v>
      </c>
      <c r="AA29" s="357"/>
      <c r="AB29" s="357"/>
      <c r="AC29" s="357"/>
      <c r="AD29" s="357"/>
      <c r="AE29" s="357"/>
      <c r="AF29" s="357"/>
      <c r="AG29" s="358"/>
      <c r="AH29" s="359">
        <v>93</v>
      </c>
      <c r="AI29" s="360"/>
      <c r="AJ29" s="360"/>
      <c r="AK29" s="360"/>
      <c r="AL29" s="361"/>
      <c r="AM29" s="359">
        <v>315735</v>
      </c>
      <c r="AN29" s="360"/>
      <c r="AO29" s="360"/>
      <c r="AP29" s="360"/>
      <c r="AQ29" s="360"/>
      <c r="AR29" s="361"/>
      <c r="AS29" s="359">
        <v>3395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257025</v>
      </c>
      <c r="BO29" s="384"/>
      <c r="BP29" s="384"/>
      <c r="BQ29" s="384"/>
      <c r="BR29" s="384"/>
      <c r="BS29" s="384"/>
      <c r="BT29" s="384"/>
      <c r="BU29" s="385"/>
      <c r="BV29" s="383">
        <v>251182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2345104</v>
      </c>
      <c r="BO30" s="387"/>
      <c r="BP30" s="387"/>
      <c r="BQ30" s="387"/>
      <c r="BR30" s="387"/>
      <c r="BS30" s="387"/>
      <c r="BT30" s="387"/>
      <c r="BU30" s="388"/>
      <c r="BV30" s="386">
        <v>2351709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遠軽地区広域組合</v>
      </c>
      <c r="BZ34" s="342"/>
      <c r="CA34" s="342"/>
      <c r="CB34" s="342"/>
      <c r="CC34" s="342"/>
      <c r="CD34" s="342"/>
      <c r="CE34" s="342"/>
      <c r="CF34" s="342"/>
      <c r="CG34" s="342"/>
      <c r="CH34" s="342"/>
      <c r="CI34" s="342"/>
      <c r="CJ34" s="342"/>
      <c r="CK34" s="342"/>
      <c r="CL34" s="342"/>
      <c r="CM34" s="342"/>
      <c r="CN34" s="165"/>
      <c r="CO34" s="343">
        <f>IF(CQ34="","",MAX(C34:D43,U34:V43,AM34:AN43,BE34:BF43,BW34:BX43)+1)</f>
        <v>10</v>
      </c>
      <c r="CP34" s="343"/>
      <c r="CQ34" s="342" t="str">
        <f>IF('各会計、関係団体の財政状況及び健全化判断比率'!BS7="","",'各会計、関係団体の財政状況及び健全化判断比率'!BS7)</f>
        <v>株式会社ドリームフロンティア</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網走地方教育研修センター組合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1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79" t="s">
        <v>24</v>
      </c>
      <c r="C41" s="1180"/>
      <c r="D41" s="81"/>
      <c r="E41" s="1181" t="s">
        <v>25</v>
      </c>
      <c r="F41" s="1181"/>
      <c r="G41" s="1181"/>
      <c r="H41" s="1182"/>
      <c r="I41" s="82">
        <v>6057</v>
      </c>
      <c r="J41" s="83">
        <v>5918</v>
      </c>
      <c r="K41" s="83">
        <v>5993</v>
      </c>
      <c r="L41" s="83">
        <v>6105</v>
      </c>
      <c r="M41" s="84">
        <v>6044</v>
      </c>
    </row>
    <row r="42" spans="2:13" ht="27.75" customHeight="1">
      <c r="B42" s="1169"/>
      <c r="C42" s="1170"/>
      <c r="D42" s="85"/>
      <c r="E42" s="1173" t="s">
        <v>26</v>
      </c>
      <c r="F42" s="1173"/>
      <c r="G42" s="1173"/>
      <c r="H42" s="1174"/>
      <c r="I42" s="86">
        <v>9</v>
      </c>
      <c r="J42" s="87">
        <v>5</v>
      </c>
      <c r="K42" s="87">
        <v>2</v>
      </c>
      <c r="L42" s="87" t="s">
        <v>472</v>
      </c>
      <c r="M42" s="88" t="s">
        <v>472</v>
      </c>
    </row>
    <row r="43" spans="2:13" ht="27.75" customHeight="1">
      <c r="B43" s="1169"/>
      <c r="C43" s="1170"/>
      <c r="D43" s="85"/>
      <c r="E43" s="1173" t="s">
        <v>27</v>
      </c>
      <c r="F43" s="1173"/>
      <c r="G43" s="1173"/>
      <c r="H43" s="1174"/>
      <c r="I43" s="86">
        <v>1377</v>
      </c>
      <c r="J43" s="87">
        <v>1572</v>
      </c>
      <c r="K43" s="87">
        <v>1603</v>
      </c>
      <c r="L43" s="87">
        <v>1580</v>
      </c>
      <c r="M43" s="88">
        <v>1631</v>
      </c>
    </row>
    <row r="44" spans="2:13" ht="27.75" customHeight="1">
      <c r="B44" s="1169"/>
      <c r="C44" s="1170"/>
      <c r="D44" s="85"/>
      <c r="E44" s="1173" t="s">
        <v>28</v>
      </c>
      <c r="F44" s="1173"/>
      <c r="G44" s="1173"/>
      <c r="H44" s="1174"/>
      <c r="I44" s="86">
        <v>81</v>
      </c>
      <c r="J44" s="87">
        <v>115</v>
      </c>
      <c r="K44" s="87">
        <v>137</v>
      </c>
      <c r="L44" s="87">
        <v>126</v>
      </c>
      <c r="M44" s="88">
        <v>112</v>
      </c>
    </row>
    <row r="45" spans="2:13" ht="27.75" customHeight="1">
      <c r="B45" s="1169"/>
      <c r="C45" s="1170"/>
      <c r="D45" s="85"/>
      <c r="E45" s="1173" t="s">
        <v>29</v>
      </c>
      <c r="F45" s="1173"/>
      <c r="G45" s="1173"/>
      <c r="H45" s="1174"/>
      <c r="I45" s="86">
        <v>1164</v>
      </c>
      <c r="J45" s="87">
        <v>1121</v>
      </c>
      <c r="K45" s="87">
        <v>1136</v>
      </c>
      <c r="L45" s="87">
        <v>1139</v>
      </c>
      <c r="M45" s="88">
        <v>1104</v>
      </c>
    </row>
    <row r="46" spans="2:13" ht="27.75" customHeight="1">
      <c r="B46" s="1169"/>
      <c r="C46" s="1170"/>
      <c r="D46" s="85"/>
      <c r="E46" s="1173" t="s">
        <v>30</v>
      </c>
      <c r="F46" s="1173"/>
      <c r="G46" s="1173"/>
      <c r="H46" s="1174"/>
      <c r="I46" s="86" t="s">
        <v>472</v>
      </c>
      <c r="J46" s="87" t="s">
        <v>472</v>
      </c>
      <c r="K46" s="87" t="s">
        <v>472</v>
      </c>
      <c r="L46" s="87" t="s">
        <v>472</v>
      </c>
      <c r="M46" s="88" t="s">
        <v>472</v>
      </c>
    </row>
    <row r="47" spans="2:13" ht="27.75" customHeight="1">
      <c r="B47" s="1169"/>
      <c r="C47" s="1170"/>
      <c r="D47" s="85"/>
      <c r="E47" s="1173" t="s">
        <v>31</v>
      </c>
      <c r="F47" s="1173"/>
      <c r="G47" s="1173"/>
      <c r="H47" s="1174"/>
      <c r="I47" s="86" t="s">
        <v>472</v>
      </c>
      <c r="J47" s="87" t="s">
        <v>472</v>
      </c>
      <c r="K47" s="87" t="s">
        <v>472</v>
      </c>
      <c r="L47" s="87" t="s">
        <v>472</v>
      </c>
      <c r="M47" s="88" t="s">
        <v>472</v>
      </c>
    </row>
    <row r="48" spans="2:13" ht="27.75" customHeight="1">
      <c r="B48" s="1171"/>
      <c r="C48" s="1172"/>
      <c r="D48" s="85"/>
      <c r="E48" s="1173" t="s">
        <v>32</v>
      </c>
      <c r="F48" s="1173"/>
      <c r="G48" s="1173"/>
      <c r="H48" s="1174"/>
      <c r="I48" s="86" t="s">
        <v>472</v>
      </c>
      <c r="J48" s="87" t="s">
        <v>472</v>
      </c>
      <c r="K48" s="87" t="s">
        <v>472</v>
      </c>
      <c r="L48" s="87" t="s">
        <v>472</v>
      </c>
      <c r="M48" s="88" t="s">
        <v>472</v>
      </c>
    </row>
    <row r="49" spans="2:13" ht="27.75" customHeight="1">
      <c r="B49" s="1167" t="s">
        <v>33</v>
      </c>
      <c r="C49" s="1168"/>
      <c r="D49" s="89"/>
      <c r="E49" s="1173" t="s">
        <v>34</v>
      </c>
      <c r="F49" s="1173"/>
      <c r="G49" s="1173"/>
      <c r="H49" s="1174"/>
      <c r="I49" s="86">
        <v>3352</v>
      </c>
      <c r="J49" s="87">
        <v>3957</v>
      </c>
      <c r="K49" s="87">
        <v>4239</v>
      </c>
      <c r="L49" s="87">
        <v>4553</v>
      </c>
      <c r="M49" s="88">
        <v>4512</v>
      </c>
    </row>
    <row r="50" spans="2:13" ht="27.75" customHeight="1">
      <c r="B50" s="1169"/>
      <c r="C50" s="1170"/>
      <c r="D50" s="85"/>
      <c r="E50" s="1173" t="s">
        <v>35</v>
      </c>
      <c r="F50" s="1173"/>
      <c r="G50" s="1173"/>
      <c r="H50" s="1174"/>
      <c r="I50" s="86">
        <v>518</v>
      </c>
      <c r="J50" s="87">
        <v>481</v>
      </c>
      <c r="K50" s="87">
        <v>547</v>
      </c>
      <c r="L50" s="87">
        <v>514</v>
      </c>
      <c r="M50" s="88">
        <v>482</v>
      </c>
    </row>
    <row r="51" spans="2:13" ht="27.75" customHeight="1">
      <c r="B51" s="1171"/>
      <c r="C51" s="1172"/>
      <c r="D51" s="85"/>
      <c r="E51" s="1173" t="s">
        <v>36</v>
      </c>
      <c r="F51" s="1173"/>
      <c r="G51" s="1173"/>
      <c r="H51" s="1174"/>
      <c r="I51" s="86">
        <v>4968</v>
      </c>
      <c r="J51" s="87">
        <v>5186</v>
      </c>
      <c r="K51" s="87">
        <v>5393</v>
      </c>
      <c r="L51" s="87">
        <v>5410</v>
      </c>
      <c r="M51" s="88">
        <v>5334</v>
      </c>
    </row>
    <row r="52" spans="2:13" ht="27.75" customHeight="1" thickBot="1">
      <c r="B52" s="1175" t="s">
        <v>37</v>
      </c>
      <c r="C52" s="1176"/>
      <c r="D52" s="90"/>
      <c r="E52" s="1177" t="s">
        <v>38</v>
      </c>
      <c r="F52" s="1177"/>
      <c r="G52" s="1177"/>
      <c r="H52" s="1178"/>
      <c r="I52" s="91">
        <v>-150</v>
      </c>
      <c r="J52" s="92">
        <v>-894</v>
      </c>
      <c r="K52" s="92">
        <v>-1309</v>
      </c>
      <c r="L52" s="92">
        <v>-1528</v>
      </c>
      <c r="M52" s="93">
        <v>-1438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244715</v>
      </c>
      <c r="E3" s="116"/>
      <c r="F3" s="117">
        <v>174443</v>
      </c>
      <c r="G3" s="118"/>
      <c r="H3" s="119"/>
    </row>
    <row r="4" spans="1:8">
      <c r="A4" s="120"/>
      <c r="B4" s="121"/>
      <c r="C4" s="122"/>
      <c r="D4" s="123">
        <v>93594</v>
      </c>
      <c r="E4" s="124"/>
      <c r="F4" s="125">
        <v>89518</v>
      </c>
      <c r="G4" s="126"/>
      <c r="H4" s="127"/>
    </row>
    <row r="5" spans="1:8">
      <c r="A5" s="108" t="s">
        <v>506</v>
      </c>
      <c r="B5" s="113"/>
      <c r="C5" s="114"/>
      <c r="D5" s="115">
        <v>142727</v>
      </c>
      <c r="E5" s="116"/>
      <c r="F5" s="117">
        <v>192544</v>
      </c>
      <c r="G5" s="118"/>
      <c r="H5" s="119"/>
    </row>
    <row r="6" spans="1:8">
      <c r="A6" s="120"/>
      <c r="B6" s="121"/>
      <c r="C6" s="122"/>
      <c r="D6" s="123">
        <v>58117</v>
      </c>
      <c r="E6" s="124"/>
      <c r="F6" s="125">
        <v>82235</v>
      </c>
      <c r="G6" s="126"/>
      <c r="H6" s="127"/>
    </row>
    <row r="7" spans="1:8">
      <c r="A7" s="108" t="s">
        <v>507</v>
      </c>
      <c r="B7" s="113"/>
      <c r="C7" s="114"/>
      <c r="D7" s="115">
        <v>258738</v>
      </c>
      <c r="E7" s="116"/>
      <c r="F7" s="117">
        <v>146140</v>
      </c>
      <c r="G7" s="118"/>
      <c r="H7" s="119"/>
    </row>
    <row r="8" spans="1:8">
      <c r="A8" s="120"/>
      <c r="B8" s="121"/>
      <c r="C8" s="122"/>
      <c r="D8" s="123">
        <v>55578</v>
      </c>
      <c r="E8" s="124"/>
      <c r="F8" s="125">
        <v>75451</v>
      </c>
      <c r="G8" s="126"/>
      <c r="H8" s="127"/>
    </row>
    <row r="9" spans="1:8">
      <c r="A9" s="108" t="s">
        <v>508</v>
      </c>
      <c r="B9" s="113"/>
      <c r="C9" s="114"/>
      <c r="D9" s="115">
        <v>128092</v>
      </c>
      <c r="E9" s="116"/>
      <c r="F9" s="117">
        <v>146641</v>
      </c>
      <c r="G9" s="118"/>
      <c r="H9" s="119"/>
    </row>
    <row r="10" spans="1:8">
      <c r="A10" s="120"/>
      <c r="B10" s="121"/>
      <c r="C10" s="122"/>
      <c r="D10" s="123">
        <v>78430</v>
      </c>
      <c r="E10" s="124"/>
      <c r="F10" s="125">
        <v>68142</v>
      </c>
      <c r="G10" s="126"/>
      <c r="H10" s="127"/>
    </row>
    <row r="11" spans="1:8">
      <c r="A11" s="108" t="s">
        <v>509</v>
      </c>
      <c r="B11" s="113"/>
      <c r="C11" s="114"/>
      <c r="D11" s="115">
        <v>153981</v>
      </c>
      <c r="E11" s="116"/>
      <c r="F11" s="117">
        <v>174587</v>
      </c>
      <c r="G11" s="118"/>
      <c r="H11" s="119"/>
    </row>
    <row r="12" spans="1:8">
      <c r="A12" s="120"/>
      <c r="B12" s="121"/>
      <c r="C12" s="128"/>
      <c r="D12" s="123">
        <v>75464</v>
      </c>
      <c r="E12" s="124"/>
      <c r="F12" s="125">
        <v>79695</v>
      </c>
      <c r="G12" s="126"/>
      <c r="H12" s="127"/>
    </row>
    <row r="13" spans="1:8">
      <c r="A13" s="108"/>
      <c r="B13" s="113"/>
      <c r="C13" s="129"/>
      <c r="D13" s="130">
        <v>185651</v>
      </c>
      <c r="E13" s="131"/>
      <c r="F13" s="132">
        <v>166871</v>
      </c>
      <c r="G13" s="133"/>
      <c r="H13" s="119"/>
    </row>
    <row r="14" spans="1:8">
      <c r="A14" s="120"/>
      <c r="B14" s="121"/>
      <c r="C14" s="122"/>
      <c r="D14" s="123">
        <v>72237</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5.63</v>
      </c>
      <c r="C19" s="134">
        <f>ROUND(VALUE(SUBSTITUTE(実質収支比率等に係る経年分析!G$48,"▲","-")),2)</f>
        <v>4.41</v>
      </c>
      <c r="D19" s="134">
        <f>ROUND(VALUE(SUBSTITUTE(実質収支比率等に係る経年分析!H$48,"▲","-")),2)</f>
        <v>3.75</v>
      </c>
      <c r="E19" s="134">
        <f>ROUND(VALUE(SUBSTITUTE(実質収支比率等に係る経年分析!I$48,"▲","-")),2)</f>
        <v>3.34</v>
      </c>
      <c r="F19" s="134">
        <f>ROUND(VALUE(SUBSTITUTE(実質収支比率等に係る経年分析!J$48,"▲","-")),2)</f>
        <v>3.61</v>
      </c>
    </row>
    <row r="20" spans="1:11">
      <c r="A20" s="134" t="s">
        <v>43</v>
      </c>
      <c r="B20" s="134">
        <f>ROUND(VALUE(SUBSTITUTE(実質収支比率等に係る経年分析!F$47,"▲","-")),2)</f>
        <v>32.22</v>
      </c>
      <c r="C20" s="134">
        <f>ROUND(VALUE(SUBSTITUTE(実質収支比率等に係る経年分析!G$47,"▲","-")),2)</f>
        <v>39.69</v>
      </c>
      <c r="D20" s="134">
        <f>ROUND(VALUE(SUBSTITUTE(実質収支比率等に係る経年分析!H$47,"▲","-")),2)</f>
        <v>44.52</v>
      </c>
      <c r="E20" s="134">
        <f>ROUND(VALUE(SUBSTITUTE(実質収支比率等に係る経年分析!I$47,"▲","-")),2)</f>
        <v>46.88</v>
      </c>
      <c r="F20" s="134">
        <f>ROUND(VALUE(SUBSTITUTE(実質収支比率等に係る経年分析!J$47,"▲","-")),2)</f>
        <v>47.15</v>
      </c>
    </row>
    <row r="21" spans="1:11">
      <c r="A21" s="134" t="s">
        <v>44</v>
      </c>
      <c r="B21" s="134">
        <f>IF(ISNUMBER(VALUE(SUBSTITUTE(実質収支比率等に係る経年分析!F$49,"▲","-"))),ROUND(VALUE(SUBSTITUTE(実質収支比率等に係る経年分析!F$49,"▲","-")),2),NA())</f>
        <v>1.33</v>
      </c>
      <c r="C21" s="134">
        <f>IF(ISNUMBER(VALUE(SUBSTITUTE(実質収支比率等に係る経年分析!G$49,"▲","-"))),ROUND(VALUE(SUBSTITUTE(実質収支比率等に係る経年分析!G$49,"▲","-")),2),NA())</f>
        <v>6.47</v>
      </c>
      <c r="D21" s="134">
        <f>IF(ISNUMBER(VALUE(SUBSTITUTE(実質収支比率等に係る経年分析!H$49,"▲","-"))),ROUND(VALUE(SUBSTITUTE(実質収支比率等に係る経年分析!H$49,"▲","-")),2),NA())</f>
        <v>2.12</v>
      </c>
      <c r="E21" s="134">
        <f>IF(ISNUMBER(VALUE(SUBSTITUTE(実質収支比率等に係る経年分析!I$49,"▲","-"))),ROUND(VALUE(SUBSTITUTE(実質収支比率等に係る経年分析!I$49,"▲","-")),2),NA())</f>
        <v>3.87</v>
      </c>
      <c r="F21" s="134">
        <f>IF(ISNUMBER(VALUE(SUBSTITUTE(実質収支比率等に係る経年分析!J$49,"▲","-"))),ROUND(VALUE(SUBSTITUTE(実質収支比率等に係る経年分析!J$49,"▲","-")),2),NA())</f>
        <v>0.96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0.45</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1.1399999999999999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763</v>
      </c>
      <c r="E42" s="136"/>
      <c r="F42" s="136"/>
      <c r="G42" s="136">
        <f>'実質公債費比率（分子）の構造'!L$52</f>
        <v>680</v>
      </c>
      <c r="H42" s="136"/>
      <c r="I42" s="136"/>
      <c r="J42" s="136">
        <f>'実質公債費比率（分子）の構造'!M$52</f>
        <v>616</v>
      </c>
      <c r="K42" s="136"/>
      <c r="L42" s="136"/>
      <c r="M42" s="136">
        <f>'実質公債費比率（分子）の構造'!N$52</f>
        <v>603</v>
      </c>
      <c r="N42" s="136"/>
      <c r="O42" s="136"/>
      <c r="P42" s="136">
        <f>'実質公債費比率（分子）の構造'!O$52</f>
        <v>622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13</v>
      </c>
      <c r="C44" s="136"/>
      <c r="D44" s="136"/>
      <c r="E44" s="136">
        <f>'実質公債費比率（分子）の構造'!L$50</f>
        <v>7</v>
      </c>
      <c r="F44" s="136"/>
      <c r="G44" s="136"/>
      <c r="H44" s="136">
        <f>'実質公債費比率（分子）の構造'!M$50</f>
        <v>9</v>
      </c>
      <c r="I44" s="136"/>
      <c r="J44" s="136"/>
      <c r="K44" s="136">
        <f>'実質公債費比率（分子）の構造'!N$50</f>
        <v>6</v>
      </c>
      <c r="L44" s="136"/>
      <c r="M44" s="136"/>
      <c r="N44" s="136">
        <f>'実質公債費比率（分子）の構造'!O$50</f>
        <v>4</v>
      </c>
      <c r="O44" s="136"/>
      <c r="P44" s="136"/>
    </row>
    <row r="45" spans="1:16">
      <c r="A45" s="136" t="s">
        <v>54</v>
      </c>
      <c r="B45" s="136">
        <f>'実質公債費比率（分子）の構造'!K$49</f>
        <v>4</v>
      </c>
      <c r="C45" s="136"/>
      <c r="D45" s="136"/>
      <c r="E45" s="136">
        <f>'実質公債費比率（分子）の構造'!L$49</f>
        <v>4</v>
      </c>
      <c r="F45" s="136"/>
      <c r="G45" s="136"/>
      <c r="H45" s="136">
        <f>'実質公債費比率（分子）の構造'!M$49</f>
        <v>7</v>
      </c>
      <c r="I45" s="136"/>
      <c r="J45" s="136"/>
      <c r="K45" s="136">
        <f>'実質公債費比率（分子）の構造'!N$49</f>
        <v>9</v>
      </c>
      <c r="L45" s="136"/>
      <c r="M45" s="136"/>
      <c r="N45" s="136">
        <f>'実質公債費比率（分子）の構造'!O$49</f>
        <v>11</v>
      </c>
      <c r="O45" s="136"/>
      <c r="P45" s="136"/>
    </row>
    <row r="46" spans="1:16">
      <c r="A46" s="136" t="s">
        <v>55</v>
      </c>
      <c r="B46" s="136">
        <f>'実質公債費比率（分子）の構造'!K$48</f>
        <v>134</v>
      </c>
      <c r="C46" s="136"/>
      <c r="D46" s="136"/>
      <c r="E46" s="136">
        <f>'実質公債費比率（分子）の構造'!L$48</f>
        <v>167</v>
      </c>
      <c r="F46" s="136"/>
      <c r="G46" s="136"/>
      <c r="H46" s="136">
        <f>'実質公債費比率（分子）の構造'!M$48</f>
        <v>149</v>
      </c>
      <c r="I46" s="136"/>
      <c r="J46" s="136"/>
      <c r="K46" s="136">
        <f>'実質公債費比率（分子）の構造'!N$48</f>
        <v>169</v>
      </c>
      <c r="L46" s="136"/>
      <c r="M46" s="136"/>
      <c r="N46" s="136">
        <f>'実質公債費比率（分子）の構造'!O$48</f>
        <v>167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911</v>
      </c>
      <c r="C49" s="136"/>
      <c r="D49" s="136"/>
      <c r="E49" s="136">
        <f>'実質公債費比率（分子）の構造'!L$45</f>
        <v>781</v>
      </c>
      <c r="F49" s="136"/>
      <c r="G49" s="136"/>
      <c r="H49" s="136">
        <f>'実質公債費比率（分子）の構造'!M$45</f>
        <v>684</v>
      </c>
      <c r="I49" s="136"/>
      <c r="J49" s="136"/>
      <c r="K49" s="136">
        <f>'実質公債費比率（分子）の構造'!N$45</f>
        <v>638</v>
      </c>
      <c r="L49" s="136"/>
      <c r="M49" s="136"/>
      <c r="N49" s="136">
        <f>'実質公債費比率（分子）の構造'!O$45</f>
        <v>662</v>
      </c>
      <c r="O49" s="136"/>
      <c r="P49" s="136"/>
    </row>
    <row r="50" spans="1:16">
      <c r="A50" s="136" t="s">
        <v>59</v>
      </c>
      <c r="B50" s="136" t="e">
        <f>NA()</f>
        <v>#N/A</v>
      </c>
      <c r="C50" s="136">
        <f>IF(ISNUMBER('実質公債費比率（分子）の構造'!K$53),'実質公債費比率（分子）の構造'!K$53,NA())</f>
        <v>299</v>
      </c>
      <c r="D50" s="136" t="e">
        <f>NA()</f>
        <v>#N/A</v>
      </c>
      <c r="E50" s="136" t="e">
        <f>NA()</f>
        <v>#N/A</v>
      </c>
      <c r="F50" s="136">
        <f>IF(ISNUMBER('実質公債費比率（分子）の構造'!L$53),'実質公債費比率（分子）の構造'!L$53,NA())</f>
        <v>279</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219</v>
      </c>
      <c r="M50" s="136" t="e">
        <f>NA()</f>
        <v>#N/A</v>
      </c>
      <c r="N50" s="136" t="e">
        <f>NA()</f>
        <v>#N/A</v>
      </c>
      <c r="O50" s="136">
        <f>IF(ISNUMBER('実質公債費比率（分子）の構造'!O$53),'実質公債費比率（分子）の構造'!O$53,NA())</f>
        <v>222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4968</v>
      </c>
      <c r="E56" s="135"/>
      <c r="F56" s="135"/>
      <c r="G56" s="135">
        <f>'将来負担比率（分子）の構造'!J$51</f>
        <v>5186</v>
      </c>
      <c r="H56" s="135"/>
      <c r="I56" s="135"/>
      <c r="J56" s="135">
        <f>'将来負担比率（分子）の構造'!K$51</f>
        <v>5393</v>
      </c>
      <c r="K56" s="135"/>
      <c r="L56" s="135"/>
      <c r="M56" s="135">
        <f>'将来負担比率（分子）の構造'!L$51</f>
        <v>5410</v>
      </c>
      <c r="N56" s="135"/>
      <c r="O56" s="135"/>
      <c r="P56" s="135">
        <f>'将来負担比率（分子）の構造'!M$51</f>
        <v>5334</v>
      </c>
    </row>
    <row r="57" spans="1:16">
      <c r="A57" s="135" t="s">
        <v>35</v>
      </c>
      <c r="B57" s="135"/>
      <c r="C57" s="135"/>
      <c r="D57" s="135">
        <f>'将来負担比率（分子）の構造'!I$50</f>
        <v>518</v>
      </c>
      <c r="E57" s="135"/>
      <c r="F57" s="135"/>
      <c r="G57" s="135">
        <f>'将来負担比率（分子）の構造'!J$50</f>
        <v>481</v>
      </c>
      <c r="H57" s="135"/>
      <c r="I57" s="135"/>
      <c r="J57" s="135">
        <f>'将来負担比率（分子）の構造'!K$50</f>
        <v>547</v>
      </c>
      <c r="K57" s="135"/>
      <c r="L57" s="135"/>
      <c r="M57" s="135">
        <f>'将来負担比率（分子）の構造'!L$50</f>
        <v>514</v>
      </c>
      <c r="N57" s="135"/>
      <c r="O57" s="135"/>
      <c r="P57" s="135">
        <f>'将来負担比率（分子）の構造'!M$50</f>
        <v>482</v>
      </c>
    </row>
    <row r="58" spans="1:16">
      <c r="A58" s="135" t="s">
        <v>34</v>
      </c>
      <c r="B58" s="135"/>
      <c r="C58" s="135"/>
      <c r="D58" s="135">
        <f>'将来負担比率（分子）の構造'!I$49</f>
        <v>3352</v>
      </c>
      <c r="E58" s="135"/>
      <c r="F58" s="135"/>
      <c r="G58" s="135">
        <f>'将来負担比率（分子）の構造'!J$49</f>
        <v>3957</v>
      </c>
      <c r="H58" s="135"/>
      <c r="I58" s="135"/>
      <c r="J58" s="135">
        <f>'将来負担比率（分子）の構造'!K$49</f>
        <v>4239</v>
      </c>
      <c r="K58" s="135"/>
      <c r="L58" s="135"/>
      <c r="M58" s="135">
        <f>'将来負担比率（分子）の構造'!L$49</f>
        <v>4553</v>
      </c>
      <c r="N58" s="135"/>
      <c r="O58" s="135"/>
      <c r="P58" s="135">
        <f>'将来負担比率（分子）の構造'!M$49</f>
        <v>4512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1164</v>
      </c>
      <c r="C62" s="135"/>
      <c r="D62" s="135"/>
      <c r="E62" s="135">
        <f>'将来負担比率（分子）の構造'!J$45</f>
        <v>1121</v>
      </c>
      <c r="F62" s="135"/>
      <c r="G62" s="135"/>
      <c r="H62" s="135">
        <f>'将来負担比率（分子）の構造'!K$45</f>
        <v>1136</v>
      </c>
      <c r="I62" s="135"/>
      <c r="J62" s="135"/>
      <c r="K62" s="135">
        <f>'将来負担比率（分子）の構造'!L$45</f>
        <v>1139</v>
      </c>
      <c r="L62" s="135"/>
      <c r="M62" s="135"/>
      <c r="N62" s="135">
        <f>'将来負担比率（分子）の構造'!M$45</f>
        <v>1104</v>
      </c>
      <c r="O62" s="135"/>
      <c r="P62" s="135"/>
    </row>
    <row r="63" spans="1:16">
      <c r="A63" s="135" t="s">
        <v>28</v>
      </c>
      <c r="B63" s="135">
        <f>'将来負担比率（分子）の構造'!I$44</f>
        <v>81</v>
      </c>
      <c r="C63" s="135"/>
      <c r="D63" s="135"/>
      <c r="E63" s="135">
        <f>'将来負担比率（分子）の構造'!J$44</f>
        <v>115</v>
      </c>
      <c r="F63" s="135"/>
      <c r="G63" s="135"/>
      <c r="H63" s="135">
        <f>'将来負担比率（分子）の構造'!K$44</f>
        <v>137</v>
      </c>
      <c r="I63" s="135"/>
      <c r="J63" s="135"/>
      <c r="K63" s="135">
        <f>'将来負担比率（分子）の構造'!L$44</f>
        <v>126</v>
      </c>
      <c r="L63" s="135"/>
      <c r="M63" s="135"/>
      <c r="N63" s="135">
        <f>'将来負担比率（分子）の構造'!M$44</f>
        <v>112</v>
      </c>
      <c r="O63" s="135"/>
      <c r="P63" s="135"/>
    </row>
    <row r="64" spans="1:16">
      <c r="A64" s="135" t="s">
        <v>27</v>
      </c>
      <c r="B64" s="135">
        <f>'将来負担比率（分子）の構造'!I$43</f>
        <v>1377</v>
      </c>
      <c r="C64" s="135"/>
      <c r="D64" s="135"/>
      <c r="E64" s="135">
        <f>'将来負担比率（分子）の構造'!J$43</f>
        <v>1572</v>
      </c>
      <c r="F64" s="135"/>
      <c r="G64" s="135"/>
      <c r="H64" s="135">
        <f>'将来負担比率（分子）の構造'!K$43</f>
        <v>1603</v>
      </c>
      <c r="I64" s="135"/>
      <c r="J64" s="135"/>
      <c r="K64" s="135">
        <f>'将来負担比率（分子）の構造'!L$43</f>
        <v>1580</v>
      </c>
      <c r="L64" s="135"/>
      <c r="M64" s="135"/>
      <c r="N64" s="135">
        <f>'将来負担比率（分子）の構造'!M$43</f>
        <v>1631</v>
      </c>
      <c r="O64" s="135"/>
      <c r="P64" s="135"/>
    </row>
    <row r="65" spans="1:16">
      <c r="A65" s="135" t="s">
        <v>26</v>
      </c>
      <c r="B65" s="135">
        <f>'将来負担比率（分子）の構造'!I$42</f>
        <v>9</v>
      </c>
      <c r="C65" s="135"/>
      <c r="D65" s="135"/>
      <c r="E65" s="135">
        <f>'将来負担比率（分子）の構造'!J$42</f>
        <v>5</v>
      </c>
      <c r="F65" s="135"/>
      <c r="G65" s="135"/>
      <c r="H65" s="135">
        <f>'将来負担比率（分子）の構造'!K$42</f>
        <v>2</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6057</v>
      </c>
      <c r="C66" s="135"/>
      <c r="D66" s="135"/>
      <c r="E66" s="135">
        <f>'将来負担比率（分子）の構造'!J$41</f>
        <v>5918</v>
      </c>
      <c r="F66" s="135"/>
      <c r="G66" s="135"/>
      <c r="H66" s="135">
        <f>'将来負担比率（分子）の構造'!K$41</f>
        <v>5993</v>
      </c>
      <c r="I66" s="135"/>
      <c r="J66" s="135"/>
      <c r="K66" s="135">
        <f>'将来負担比率（分子）の構造'!L$41</f>
        <v>6105</v>
      </c>
      <c r="L66" s="135"/>
      <c r="M66" s="135"/>
      <c r="N66" s="135">
        <f>'将来負担比率（分子）の構造'!M$41</f>
        <v>6044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679946</v>
      </c>
      <c r="S5" s="637"/>
      <c r="T5" s="637"/>
      <c r="U5" s="637"/>
      <c r="V5" s="637"/>
      <c r="W5" s="637"/>
      <c r="X5" s="637"/>
      <c r="Y5" s="684"/>
      <c r="Z5" s="697">
        <v>12.9</v>
      </c>
      <c r="AA5" s="697"/>
      <c r="AB5" s="697"/>
      <c r="AC5" s="697"/>
      <c r="AD5" s="698">
        <v>679946</v>
      </c>
      <c r="AE5" s="698"/>
      <c r="AF5" s="698"/>
      <c r="AG5" s="698"/>
      <c r="AH5" s="698"/>
      <c r="AI5" s="698"/>
      <c r="AJ5" s="698"/>
      <c r="AK5" s="698"/>
      <c r="AL5" s="685">
        <v>20</v>
      </c>
      <c r="AM5" s="654"/>
      <c r="AN5" s="654"/>
      <c r="AO5" s="686"/>
      <c r="AP5" s="671" t="s">
        <v>207</v>
      </c>
      <c r="AQ5" s="672"/>
      <c r="AR5" s="672"/>
      <c r="AS5" s="672"/>
      <c r="AT5" s="672"/>
      <c r="AU5" s="672"/>
      <c r="AV5" s="672"/>
      <c r="AW5" s="672"/>
      <c r="AX5" s="672"/>
      <c r="AY5" s="672"/>
      <c r="AZ5" s="672"/>
      <c r="BA5" s="672"/>
      <c r="BB5" s="672"/>
      <c r="BC5" s="672"/>
      <c r="BD5" s="672"/>
      <c r="BE5" s="672"/>
      <c r="BF5" s="673"/>
      <c r="BG5" s="586">
        <v>679946</v>
      </c>
      <c r="BH5" s="587"/>
      <c r="BI5" s="587"/>
      <c r="BJ5" s="587"/>
      <c r="BK5" s="587"/>
      <c r="BL5" s="587"/>
      <c r="BM5" s="587"/>
      <c r="BN5" s="588"/>
      <c r="BO5" s="639">
        <v>100</v>
      </c>
      <c r="BP5" s="639"/>
      <c r="BQ5" s="639"/>
      <c r="BR5" s="639"/>
      <c r="BS5" s="640">
        <v>6710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96855</v>
      </c>
      <c r="S6" s="587"/>
      <c r="T6" s="587"/>
      <c r="U6" s="587"/>
      <c r="V6" s="587"/>
      <c r="W6" s="587"/>
      <c r="X6" s="587"/>
      <c r="Y6" s="588"/>
      <c r="Z6" s="639">
        <v>1.8</v>
      </c>
      <c r="AA6" s="639"/>
      <c r="AB6" s="639"/>
      <c r="AC6" s="639"/>
      <c r="AD6" s="640">
        <v>96855</v>
      </c>
      <c r="AE6" s="640"/>
      <c r="AF6" s="640"/>
      <c r="AG6" s="640"/>
      <c r="AH6" s="640"/>
      <c r="AI6" s="640"/>
      <c r="AJ6" s="640"/>
      <c r="AK6" s="640"/>
      <c r="AL6" s="609">
        <v>2.8</v>
      </c>
      <c r="AM6" s="641"/>
      <c r="AN6" s="641"/>
      <c r="AO6" s="642"/>
      <c r="AP6" s="583" t="s">
        <v>212</v>
      </c>
      <c r="AQ6" s="584"/>
      <c r="AR6" s="584"/>
      <c r="AS6" s="584"/>
      <c r="AT6" s="584"/>
      <c r="AU6" s="584"/>
      <c r="AV6" s="584"/>
      <c r="AW6" s="584"/>
      <c r="AX6" s="584"/>
      <c r="AY6" s="584"/>
      <c r="AZ6" s="584"/>
      <c r="BA6" s="584"/>
      <c r="BB6" s="584"/>
      <c r="BC6" s="584"/>
      <c r="BD6" s="584"/>
      <c r="BE6" s="584"/>
      <c r="BF6" s="585"/>
      <c r="BG6" s="586">
        <v>679946</v>
      </c>
      <c r="BH6" s="587"/>
      <c r="BI6" s="587"/>
      <c r="BJ6" s="587"/>
      <c r="BK6" s="587"/>
      <c r="BL6" s="587"/>
      <c r="BM6" s="587"/>
      <c r="BN6" s="588"/>
      <c r="BO6" s="639">
        <v>100</v>
      </c>
      <c r="BP6" s="639"/>
      <c r="BQ6" s="639"/>
      <c r="BR6" s="639"/>
      <c r="BS6" s="640">
        <v>6710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66222</v>
      </c>
      <c r="CS6" s="587"/>
      <c r="CT6" s="587"/>
      <c r="CU6" s="587"/>
      <c r="CV6" s="587"/>
      <c r="CW6" s="587"/>
      <c r="CX6" s="587"/>
      <c r="CY6" s="588"/>
      <c r="CZ6" s="639">
        <v>1.3</v>
      </c>
      <c r="DA6" s="639"/>
      <c r="DB6" s="639"/>
      <c r="DC6" s="639"/>
      <c r="DD6" s="592" t="s">
        <v>214</v>
      </c>
      <c r="DE6" s="587"/>
      <c r="DF6" s="587"/>
      <c r="DG6" s="587"/>
      <c r="DH6" s="587"/>
      <c r="DI6" s="587"/>
      <c r="DJ6" s="587"/>
      <c r="DK6" s="587"/>
      <c r="DL6" s="587"/>
      <c r="DM6" s="587"/>
      <c r="DN6" s="587"/>
      <c r="DO6" s="587"/>
      <c r="DP6" s="588"/>
      <c r="DQ6" s="592">
        <v>66222</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1800</v>
      </c>
      <c r="S7" s="587"/>
      <c r="T7" s="587"/>
      <c r="U7" s="587"/>
      <c r="V7" s="587"/>
      <c r="W7" s="587"/>
      <c r="X7" s="587"/>
      <c r="Y7" s="588"/>
      <c r="Z7" s="639">
        <v>0</v>
      </c>
      <c r="AA7" s="639"/>
      <c r="AB7" s="639"/>
      <c r="AC7" s="639"/>
      <c r="AD7" s="640">
        <v>1800</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321540</v>
      </c>
      <c r="BH7" s="587"/>
      <c r="BI7" s="587"/>
      <c r="BJ7" s="587"/>
      <c r="BK7" s="587"/>
      <c r="BL7" s="587"/>
      <c r="BM7" s="587"/>
      <c r="BN7" s="588"/>
      <c r="BO7" s="639">
        <v>47.3</v>
      </c>
      <c r="BP7" s="639"/>
      <c r="BQ7" s="639"/>
      <c r="BR7" s="639"/>
      <c r="BS7" s="640">
        <v>6710</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821778</v>
      </c>
      <c r="CS7" s="587"/>
      <c r="CT7" s="587"/>
      <c r="CU7" s="587"/>
      <c r="CV7" s="587"/>
      <c r="CW7" s="587"/>
      <c r="CX7" s="587"/>
      <c r="CY7" s="588"/>
      <c r="CZ7" s="639">
        <v>16</v>
      </c>
      <c r="DA7" s="639"/>
      <c r="DB7" s="639"/>
      <c r="DC7" s="639"/>
      <c r="DD7" s="592">
        <v>198734</v>
      </c>
      <c r="DE7" s="587"/>
      <c r="DF7" s="587"/>
      <c r="DG7" s="587"/>
      <c r="DH7" s="587"/>
      <c r="DI7" s="587"/>
      <c r="DJ7" s="587"/>
      <c r="DK7" s="587"/>
      <c r="DL7" s="587"/>
      <c r="DM7" s="587"/>
      <c r="DN7" s="587"/>
      <c r="DO7" s="587"/>
      <c r="DP7" s="588"/>
      <c r="DQ7" s="592">
        <v>662307</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1605</v>
      </c>
      <c r="S8" s="587"/>
      <c r="T8" s="587"/>
      <c r="U8" s="587"/>
      <c r="V8" s="587"/>
      <c r="W8" s="587"/>
      <c r="X8" s="587"/>
      <c r="Y8" s="588"/>
      <c r="Z8" s="639">
        <v>0</v>
      </c>
      <c r="AA8" s="639"/>
      <c r="AB8" s="639"/>
      <c r="AC8" s="639"/>
      <c r="AD8" s="640">
        <v>1605</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7902</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1000594</v>
      </c>
      <c r="CS8" s="587"/>
      <c r="CT8" s="587"/>
      <c r="CU8" s="587"/>
      <c r="CV8" s="587"/>
      <c r="CW8" s="587"/>
      <c r="CX8" s="587"/>
      <c r="CY8" s="588"/>
      <c r="CZ8" s="639">
        <v>19.399999999999999</v>
      </c>
      <c r="DA8" s="639"/>
      <c r="DB8" s="639"/>
      <c r="DC8" s="639"/>
      <c r="DD8" s="592">
        <v>40407</v>
      </c>
      <c r="DE8" s="587"/>
      <c r="DF8" s="587"/>
      <c r="DG8" s="587"/>
      <c r="DH8" s="587"/>
      <c r="DI8" s="587"/>
      <c r="DJ8" s="587"/>
      <c r="DK8" s="587"/>
      <c r="DL8" s="587"/>
      <c r="DM8" s="587"/>
      <c r="DN8" s="587"/>
      <c r="DO8" s="587"/>
      <c r="DP8" s="588"/>
      <c r="DQ8" s="592">
        <v>720349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2213</v>
      </c>
      <c r="S9" s="587"/>
      <c r="T9" s="587"/>
      <c r="U9" s="587"/>
      <c r="V9" s="587"/>
      <c r="W9" s="587"/>
      <c r="X9" s="587"/>
      <c r="Y9" s="588"/>
      <c r="Z9" s="639">
        <v>0</v>
      </c>
      <c r="AA9" s="639"/>
      <c r="AB9" s="639"/>
      <c r="AC9" s="639"/>
      <c r="AD9" s="640">
        <v>2213</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272819</v>
      </c>
      <c r="BH9" s="587"/>
      <c r="BI9" s="587"/>
      <c r="BJ9" s="587"/>
      <c r="BK9" s="587"/>
      <c r="BL9" s="587"/>
      <c r="BM9" s="587"/>
      <c r="BN9" s="588"/>
      <c r="BO9" s="639">
        <v>40.1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828443</v>
      </c>
      <c r="CS9" s="587"/>
      <c r="CT9" s="587"/>
      <c r="CU9" s="587"/>
      <c r="CV9" s="587"/>
      <c r="CW9" s="587"/>
      <c r="CX9" s="587"/>
      <c r="CY9" s="588"/>
      <c r="CZ9" s="639">
        <v>16.100000000000001</v>
      </c>
      <c r="DA9" s="639"/>
      <c r="DB9" s="639"/>
      <c r="DC9" s="639"/>
      <c r="DD9" s="592">
        <v>80359</v>
      </c>
      <c r="DE9" s="587"/>
      <c r="DF9" s="587"/>
      <c r="DG9" s="587"/>
      <c r="DH9" s="587"/>
      <c r="DI9" s="587"/>
      <c r="DJ9" s="587"/>
      <c r="DK9" s="587"/>
      <c r="DL9" s="587"/>
      <c r="DM9" s="587"/>
      <c r="DN9" s="587"/>
      <c r="DO9" s="587"/>
      <c r="DP9" s="588"/>
      <c r="DQ9" s="592">
        <v>547822</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59267</v>
      </c>
      <c r="S10" s="587"/>
      <c r="T10" s="587"/>
      <c r="U10" s="587"/>
      <c r="V10" s="587"/>
      <c r="W10" s="587"/>
      <c r="X10" s="587"/>
      <c r="Y10" s="588"/>
      <c r="Z10" s="639">
        <v>1.1000000000000001</v>
      </c>
      <c r="AA10" s="639"/>
      <c r="AB10" s="639"/>
      <c r="AC10" s="639"/>
      <c r="AD10" s="640">
        <v>59267</v>
      </c>
      <c r="AE10" s="640"/>
      <c r="AF10" s="640"/>
      <c r="AG10" s="640"/>
      <c r="AH10" s="640"/>
      <c r="AI10" s="640"/>
      <c r="AJ10" s="640"/>
      <c r="AK10" s="640"/>
      <c r="AL10" s="609">
        <v>1.7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16608</v>
      </c>
      <c r="BH10" s="587"/>
      <c r="BI10" s="587"/>
      <c r="BJ10" s="587"/>
      <c r="BK10" s="587"/>
      <c r="BL10" s="587"/>
      <c r="BM10" s="587"/>
      <c r="BN10" s="588"/>
      <c r="BO10" s="639">
        <v>2.4</v>
      </c>
      <c r="BP10" s="639"/>
      <c r="BQ10" s="639"/>
      <c r="BR10" s="639"/>
      <c r="BS10" s="592">
        <v>2757</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24211</v>
      </c>
      <c r="BH11" s="587"/>
      <c r="BI11" s="587"/>
      <c r="BJ11" s="587"/>
      <c r="BK11" s="587"/>
      <c r="BL11" s="587"/>
      <c r="BM11" s="587"/>
      <c r="BN11" s="588"/>
      <c r="BO11" s="639">
        <v>3.6</v>
      </c>
      <c r="BP11" s="639"/>
      <c r="BQ11" s="639"/>
      <c r="BR11" s="639"/>
      <c r="BS11" s="592">
        <v>3953</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450381</v>
      </c>
      <c r="CS11" s="587"/>
      <c r="CT11" s="587"/>
      <c r="CU11" s="587"/>
      <c r="CV11" s="587"/>
      <c r="CW11" s="587"/>
      <c r="CX11" s="587"/>
      <c r="CY11" s="588"/>
      <c r="CZ11" s="639">
        <v>8.6999999999999993</v>
      </c>
      <c r="DA11" s="639"/>
      <c r="DB11" s="639"/>
      <c r="DC11" s="639"/>
      <c r="DD11" s="592">
        <v>242709</v>
      </c>
      <c r="DE11" s="587"/>
      <c r="DF11" s="587"/>
      <c r="DG11" s="587"/>
      <c r="DH11" s="587"/>
      <c r="DI11" s="587"/>
      <c r="DJ11" s="587"/>
      <c r="DK11" s="587"/>
      <c r="DL11" s="587"/>
      <c r="DM11" s="587"/>
      <c r="DN11" s="587"/>
      <c r="DO11" s="587"/>
      <c r="DP11" s="588"/>
      <c r="DQ11" s="592">
        <v>204360</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299605</v>
      </c>
      <c r="BH12" s="587"/>
      <c r="BI12" s="587"/>
      <c r="BJ12" s="587"/>
      <c r="BK12" s="587"/>
      <c r="BL12" s="587"/>
      <c r="BM12" s="587"/>
      <c r="BN12" s="588"/>
      <c r="BO12" s="639">
        <v>44.1</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143658</v>
      </c>
      <c r="CS12" s="587"/>
      <c r="CT12" s="587"/>
      <c r="CU12" s="587"/>
      <c r="CV12" s="587"/>
      <c r="CW12" s="587"/>
      <c r="CX12" s="587"/>
      <c r="CY12" s="588"/>
      <c r="CZ12" s="639">
        <v>2.8</v>
      </c>
      <c r="DA12" s="639"/>
      <c r="DB12" s="639"/>
      <c r="DC12" s="639"/>
      <c r="DD12" s="592">
        <v>25135</v>
      </c>
      <c r="DE12" s="587"/>
      <c r="DF12" s="587"/>
      <c r="DG12" s="587"/>
      <c r="DH12" s="587"/>
      <c r="DI12" s="587"/>
      <c r="DJ12" s="587"/>
      <c r="DK12" s="587"/>
      <c r="DL12" s="587"/>
      <c r="DM12" s="587"/>
      <c r="DN12" s="587"/>
      <c r="DO12" s="587"/>
      <c r="DP12" s="588"/>
      <c r="DQ12" s="592">
        <v>119182</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24821</v>
      </c>
      <c r="S13" s="587"/>
      <c r="T13" s="587"/>
      <c r="U13" s="587"/>
      <c r="V13" s="587"/>
      <c r="W13" s="587"/>
      <c r="X13" s="587"/>
      <c r="Y13" s="588"/>
      <c r="Z13" s="639">
        <v>0.5</v>
      </c>
      <c r="AA13" s="639"/>
      <c r="AB13" s="639"/>
      <c r="AC13" s="639"/>
      <c r="AD13" s="640">
        <v>24821</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295641</v>
      </c>
      <c r="BH13" s="587"/>
      <c r="BI13" s="587"/>
      <c r="BJ13" s="587"/>
      <c r="BK13" s="587"/>
      <c r="BL13" s="587"/>
      <c r="BM13" s="587"/>
      <c r="BN13" s="588"/>
      <c r="BO13" s="639">
        <v>43.5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454281</v>
      </c>
      <c r="CS13" s="587"/>
      <c r="CT13" s="587"/>
      <c r="CU13" s="587"/>
      <c r="CV13" s="587"/>
      <c r="CW13" s="587"/>
      <c r="CX13" s="587"/>
      <c r="CY13" s="588"/>
      <c r="CZ13" s="639">
        <v>8.8000000000000007</v>
      </c>
      <c r="DA13" s="639"/>
      <c r="DB13" s="639"/>
      <c r="DC13" s="639"/>
      <c r="DD13" s="592">
        <v>192063</v>
      </c>
      <c r="DE13" s="587"/>
      <c r="DF13" s="587"/>
      <c r="DG13" s="587"/>
      <c r="DH13" s="587"/>
      <c r="DI13" s="587"/>
      <c r="DJ13" s="587"/>
      <c r="DK13" s="587"/>
      <c r="DL13" s="587"/>
      <c r="DM13" s="587"/>
      <c r="DN13" s="587"/>
      <c r="DO13" s="587"/>
      <c r="DP13" s="588"/>
      <c r="DQ13" s="592">
        <v>271266</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11800</v>
      </c>
      <c r="BH14" s="587"/>
      <c r="BI14" s="587"/>
      <c r="BJ14" s="587"/>
      <c r="BK14" s="587"/>
      <c r="BL14" s="587"/>
      <c r="BM14" s="587"/>
      <c r="BN14" s="588"/>
      <c r="BO14" s="639">
        <v>1.7</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211687</v>
      </c>
      <c r="CS14" s="587"/>
      <c r="CT14" s="587"/>
      <c r="CU14" s="587"/>
      <c r="CV14" s="587"/>
      <c r="CW14" s="587"/>
      <c r="CX14" s="587"/>
      <c r="CY14" s="588"/>
      <c r="CZ14" s="639">
        <v>4.0999999999999996</v>
      </c>
      <c r="DA14" s="639"/>
      <c r="DB14" s="639"/>
      <c r="DC14" s="639"/>
      <c r="DD14" s="592" t="s">
        <v>111</v>
      </c>
      <c r="DE14" s="587"/>
      <c r="DF14" s="587"/>
      <c r="DG14" s="587"/>
      <c r="DH14" s="587"/>
      <c r="DI14" s="587"/>
      <c r="DJ14" s="587"/>
      <c r="DK14" s="587"/>
      <c r="DL14" s="587"/>
      <c r="DM14" s="587"/>
      <c r="DN14" s="587"/>
      <c r="DO14" s="587"/>
      <c r="DP14" s="588"/>
      <c r="DQ14" s="592">
        <v>198087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1007</v>
      </c>
      <c r="S15" s="587"/>
      <c r="T15" s="587"/>
      <c r="U15" s="587"/>
      <c r="V15" s="587"/>
      <c r="W15" s="587"/>
      <c r="X15" s="587"/>
      <c r="Y15" s="588"/>
      <c r="Z15" s="639">
        <v>0</v>
      </c>
      <c r="AA15" s="639"/>
      <c r="AB15" s="639"/>
      <c r="AC15" s="639"/>
      <c r="AD15" s="640">
        <v>1007</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47001</v>
      </c>
      <c r="BH15" s="587"/>
      <c r="BI15" s="587"/>
      <c r="BJ15" s="587"/>
      <c r="BK15" s="587"/>
      <c r="BL15" s="587"/>
      <c r="BM15" s="587"/>
      <c r="BN15" s="588"/>
      <c r="BO15" s="639">
        <v>6.9</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494225</v>
      </c>
      <c r="CS15" s="587"/>
      <c r="CT15" s="587"/>
      <c r="CU15" s="587"/>
      <c r="CV15" s="587"/>
      <c r="CW15" s="587"/>
      <c r="CX15" s="587"/>
      <c r="CY15" s="588"/>
      <c r="CZ15" s="639">
        <v>9.6</v>
      </c>
      <c r="DA15" s="639"/>
      <c r="DB15" s="639"/>
      <c r="DC15" s="639"/>
      <c r="DD15" s="592">
        <v>105060</v>
      </c>
      <c r="DE15" s="587"/>
      <c r="DF15" s="587"/>
      <c r="DG15" s="587"/>
      <c r="DH15" s="587"/>
      <c r="DI15" s="587"/>
      <c r="DJ15" s="587"/>
      <c r="DK15" s="587"/>
      <c r="DL15" s="587"/>
      <c r="DM15" s="587"/>
      <c r="DN15" s="587"/>
      <c r="DO15" s="587"/>
      <c r="DP15" s="588"/>
      <c r="DQ15" s="592">
        <v>459686</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2796020</v>
      </c>
      <c r="S16" s="587"/>
      <c r="T16" s="587"/>
      <c r="U16" s="587"/>
      <c r="V16" s="587"/>
      <c r="W16" s="587"/>
      <c r="X16" s="587"/>
      <c r="Y16" s="588"/>
      <c r="Z16" s="639">
        <v>52.9</v>
      </c>
      <c r="AA16" s="639"/>
      <c r="AB16" s="639"/>
      <c r="AC16" s="639"/>
      <c r="AD16" s="640">
        <v>2522118</v>
      </c>
      <c r="AE16" s="640"/>
      <c r="AF16" s="640"/>
      <c r="AG16" s="640"/>
      <c r="AH16" s="640"/>
      <c r="AI16" s="640"/>
      <c r="AJ16" s="640"/>
      <c r="AK16" s="640"/>
      <c r="AL16" s="609">
        <v>74.099999999999994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18229</v>
      </c>
      <c r="CS16" s="587"/>
      <c r="CT16" s="587"/>
      <c r="CU16" s="587"/>
      <c r="CV16" s="587"/>
      <c r="CW16" s="587"/>
      <c r="CX16" s="587"/>
      <c r="CY16" s="588"/>
      <c r="CZ16" s="639">
        <v>0.4</v>
      </c>
      <c r="DA16" s="639"/>
      <c r="DB16" s="639"/>
      <c r="DC16" s="639"/>
      <c r="DD16" s="592" t="s">
        <v>111</v>
      </c>
      <c r="DE16" s="587"/>
      <c r="DF16" s="587"/>
      <c r="DG16" s="587"/>
      <c r="DH16" s="587"/>
      <c r="DI16" s="587"/>
      <c r="DJ16" s="587"/>
      <c r="DK16" s="587"/>
      <c r="DL16" s="587"/>
      <c r="DM16" s="587"/>
      <c r="DN16" s="587"/>
      <c r="DO16" s="587"/>
      <c r="DP16" s="588"/>
      <c r="DQ16" s="592">
        <v>18229</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2522118</v>
      </c>
      <c r="S17" s="587"/>
      <c r="T17" s="587"/>
      <c r="U17" s="587"/>
      <c r="V17" s="587"/>
      <c r="W17" s="587"/>
      <c r="X17" s="587"/>
      <c r="Y17" s="588"/>
      <c r="Z17" s="639">
        <v>47.8</v>
      </c>
      <c r="AA17" s="639"/>
      <c r="AB17" s="639"/>
      <c r="AC17" s="639"/>
      <c r="AD17" s="640">
        <v>2522118</v>
      </c>
      <c r="AE17" s="640"/>
      <c r="AF17" s="640"/>
      <c r="AG17" s="640"/>
      <c r="AH17" s="640"/>
      <c r="AI17" s="640"/>
      <c r="AJ17" s="640"/>
      <c r="AK17" s="640"/>
      <c r="AL17" s="609">
        <v>74.099999999999994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661787</v>
      </c>
      <c r="CS17" s="587"/>
      <c r="CT17" s="587"/>
      <c r="CU17" s="587"/>
      <c r="CV17" s="587"/>
      <c r="CW17" s="587"/>
      <c r="CX17" s="587"/>
      <c r="CY17" s="588"/>
      <c r="CZ17" s="639">
        <v>12.8</v>
      </c>
      <c r="DA17" s="639"/>
      <c r="DB17" s="639"/>
      <c r="DC17" s="639"/>
      <c r="DD17" s="592" t="s">
        <v>111</v>
      </c>
      <c r="DE17" s="587"/>
      <c r="DF17" s="587"/>
      <c r="DG17" s="587"/>
      <c r="DH17" s="587"/>
      <c r="DI17" s="587"/>
      <c r="DJ17" s="587"/>
      <c r="DK17" s="587"/>
      <c r="DL17" s="587"/>
      <c r="DM17" s="587"/>
      <c r="DN17" s="587"/>
      <c r="DO17" s="587"/>
      <c r="DP17" s="588"/>
      <c r="DQ17" s="592">
        <v>623891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273837</v>
      </c>
      <c r="S18" s="587"/>
      <c r="T18" s="587"/>
      <c r="U18" s="587"/>
      <c r="V18" s="587"/>
      <c r="W18" s="587"/>
      <c r="X18" s="587"/>
      <c r="Y18" s="588"/>
      <c r="Z18" s="639">
        <v>5.2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65</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3663534</v>
      </c>
      <c r="S20" s="587"/>
      <c r="T20" s="587"/>
      <c r="U20" s="587"/>
      <c r="V20" s="587"/>
      <c r="W20" s="587"/>
      <c r="X20" s="587"/>
      <c r="Y20" s="588"/>
      <c r="Z20" s="639">
        <v>69.400000000000006</v>
      </c>
      <c r="AA20" s="639"/>
      <c r="AB20" s="639"/>
      <c r="AC20" s="639"/>
      <c r="AD20" s="640">
        <v>3389632</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5151285</v>
      </c>
      <c r="CS20" s="587"/>
      <c r="CT20" s="587"/>
      <c r="CU20" s="587"/>
      <c r="CV20" s="587"/>
      <c r="CW20" s="587"/>
      <c r="CX20" s="587"/>
      <c r="CY20" s="588"/>
      <c r="CZ20" s="639">
        <v>100</v>
      </c>
      <c r="DA20" s="639"/>
      <c r="DB20" s="639"/>
      <c r="DC20" s="639"/>
      <c r="DD20" s="592">
        <v>884467</v>
      </c>
      <c r="DE20" s="587"/>
      <c r="DF20" s="587"/>
      <c r="DG20" s="587"/>
      <c r="DH20" s="587"/>
      <c r="DI20" s="587"/>
      <c r="DJ20" s="587"/>
      <c r="DK20" s="587"/>
      <c r="DL20" s="587"/>
      <c r="DM20" s="587"/>
      <c r="DN20" s="587"/>
      <c r="DO20" s="587"/>
      <c r="DP20" s="588"/>
      <c r="DQ20" s="592">
        <v>3891401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999</v>
      </c>
      <c r="S21" s="587"/>
      <c r="T21" s="587"/>
      <c r="U21" s="587"/>
      <c r="V21" s="587"/>
      <c r="W21" s="587"/>
      <c r="X21" s="587"/>
      <c r="Y21" s="588"/>
      <c r="Z21" s="639">
        <v>0</v>
      </c>
      <c r="AA21" s="639"/>
      <c r="AB21" s="639"/>
      <c r="AC21" s="639"/>
      <c r="AD21" s="640">
        <v>999</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48149</v>
      </c>
      <c r="S22" s="587"/>
      <c r="T22" s="587"/>
      <c r="U22" s="587"/>
      <c r="V22" s="587"/>
      <c r="W22" s="587"/>
      <c r="X22" s="587"/>
      <c r="Y22" s="588"/>
      <c r="Z22" s="639">
        <v>0.9</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168014</v>
      </c>
      <c r="S23" s="587"/>
      <c r="T23" s="587"/>
      <c r="U23" s="587"/>
      <c r="V23" s="587"/>
      <c r="W23" s="587"/>
      <c r="X23" s="587"/>
      <c r="Y23" s="588"/>
      <c r="Z23" s="639">
        <v>3.2</v>
      </c>
      <c r="AA23" s="639"/>
      <c r="AB23" s="639"/>
      <c r="AC23" s="639"/>
      <c r="AD23" s="640" t="s">
        <v>111</v>
      </c>
      <c r="AE23" s="640"/>
      <c r="AF23" s="640"/>
      <c r="AG23" s="640"/>
      <c r="AH23" s="640"/>
      <c r="AI23" s="640"/>
      <c r="AJ23" s="640"/>
      <c r="AK23" s="640"/>
      <c r="AL23" s="609" t="s">
        <v>111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15913</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1780103</v>
      </c>
      <c r="CS24" s="637"/>
      <c r="CT24" s="637"/>
      <c r="CU24" s="637"/>
      <c r="CV24" s="637"/>
      <c r="CW24" s="637"/>
      <c r="CX24" s="637"/>
      <c r="CY24" s="684"/>
      <c r="CZ24" s="688">
        <v>34.6</v>
      </c>
      <c r="DA24" s="689"/>
      <c r="DB24" s="689"/>
      <c r="DC24" s="690"/>
      <c r="DD24" s="683">
        <v>1514154</v>
      </c>
      <c r="DE24" s="637"/>
      <c r="DF24" s="637"/>
      <c r="DG24" s="637"/>
      <c r="DH24" s="637"/>
      <c r="DI24" s="637"/>
      <c r="DJ24" s="637"/>
      <c r="DK24" s="684"/>
      <c r="DL24" s="683">
        <v>1501676</v>
      </c>
      <c r="DM24" s="637"/>
      <c r="DN24" s="637"/>
      <c r="DO24" s="637"/>
      <c r="DP24" s="637"/>
      <c r="DQ24" s="637"/>
      <c r="DR24" s="637"/>
      <c r="DS24" s="637"/>
      <c r="DT24" s="637"/>
      <c r="DU24" s="637"/>
      <c r="DV24" s="684"/>
      <c r="DW24" s="685">
        <v>41.7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242603</v>
      </c>
      <c r="S25" s="587"/>
      <c r="T25" s="587"/>
      <c r="U25" s="587"/>
      <c r="V25" s="587"/>
      <c r="W25" s="587"/>
      <c r="X25" s="587"/>
      <c r="Y25" s="588"/>
      <c r="Z25" s="639">
        <v>4.5999999999999996</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852629</v>
      </c>
      <c r="CS25" s="605"/>
      <c r="CT25" s="605"/>
      <c r="CU25" s="605"/>
      <c r="CV25" s="605"/>
      <c r="CW25" s="605"/>
      <c r="CX25" s="605"/>
      <c r="CY25" s="606"/>
      <c r="CZ25" s="589">
        <v>16.600000000000001</v>
      </c>
      <c r="DA25" s="607"/>
      <c r="DB25" s="607"/>
      <c r="DC25" s="608"/>
      <c r="DD25" s="592">
        <v>795705</v>
      </c>
      <c r="DE25" s="605"/>
      <c r="DF25" s="605"/>
      <c r="DG25" s="605"/>
      <c r="DH25" s="605"/>
      <c r="DI25" s="605"/>
      <c r="DJ25" s="605"/>
      <c r="DK25" s="606"/>
      <c r="DL25" s="592">
        <v>787997</v>
      </c>
      <c r="DM25" s="605"/>
      <c r="DN25" s="605"/>
      <c r="DO25" s="605"/>
      <c r="DP25" s="605"/>
      <c r="DQ25" s="605"/>
      <c r="DR25" s="605"/>
      <c r="DS25" s="605"/>
      <c r="DT25" s="605"/>
      <c r="DU25" s="605"/>
      <c r="DV25" s="606"/>
      <c r="DW25" s="609">
        <v>21.9</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533010</v>
      </c>
      <c r="CS26" s="587"/>
      <c r="CT26" s="587"/>
      <c r="CU26" s="587"/>
      <c r="CV26" s="587"/>
      <c r="CW26" s="587"/>
      <c r="CX26" s="587"/>
      <c r="CY26" s="588"/>
      <c r="CZ26" s="589">
        <v>10.3</v>
      </c>
      <c r="DA26" s="607"/>
      <c r="DB26" s="607"/>
      <c r="DC26" s="608"/>
      <c r="DD26" s="592">
        <v>480490</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227600</v>
      </c>
      <c r="S27" s="587"/>
      <c r="T27" s="587"/>
      <c r="U27" s="587"/>
      <c r="V27" s="587"/>
      <c r="W27" s="587"/>
      <c r="X27" s="587"/>
      <c r="Y27" s="588"/>
      <c r="Z27" s="639">
        <v>4.3</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679946</v>
      </c>
      <c r="BH27" s="587"/>
      <c r="BI27" s="587"/>
      <c r="BJ27" s="587"/>
      <c r="BK27" s="587"/>
      <c r="BL27" s="587"/>
      <c r="BM27" s="587"/>
      <c r="BN27" s="588"/>
      <c r="BO27" s="639">
        <v>100</v>
      </c>
      <c r="BP27" s="639"/>
      <c r="BQ27" s="639"/>
      <c r="BR27" s="639"/>
      <c r="BS27" s="592">
        <v>6710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265687</v>
      </c>
      <c r="CS27" s="605"/>
      <c r="CT27" s="605"/>
      <c r="CU27" s="605"/>
      <c r="CV27" s="605"/>
      <c r="CW27" s="605"/>
      <c r="CX27" s="605"/>
      <c r="CY27" s="606"/>
      <c r="CZ27" s="589">
        <v>5.2</v>
      </c>
      <c r="DA27" s="607"/>
      <c r="DB27" s="607"/>
      <c r="DC27" s="608"/>
      <c r="DD27" s="592">
        <v>94558</v>
      </c>
      <c r="DE27" s="605"/>
      <c r="DF27" s="605"/>
      <c r="DG27" s="605"/>
      <c r="DH27" s="605"/>
      <c r="DI27" s="605"/>
      <c r="DJ27" s="605"/>
      <c r="DK27" s="606"/>
      <c r="DL27" s="592">
        <v>89788</v>
      </c>
      <c r="DM27" s="605"/>
      <c r="DN27" s="605"/>
      <c r="DO27" s="605"/>
      <c r="DP27" s="605"/>
      <c r="DQ27" s="605"/>
      <c r="DR27" s="605"/>
      <c r="DS27" s="605"/>
      <c r="DT27" s="605"/>
      <c r="DU27" s="605"/>
      <c r="DV27" s="606"/>
      <c r="DW27" s="609">
        <v>2.5</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38092</v>
      </c>
      <c r="S28" s="587"/>
      <c r="T28" s="587"/>
      <c r="U28" s="587"/>
      <c r="V28" s="587"/>
      <c r="W28" s="587"/>
      <c r="X28" s="587"/>
      <c r="Y28" s="588"/>
      <c r="Z28" s="639">
        <v>0.7</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661787</v>
      </c>
      <c r="CS28" s="587"/>
      <c r="CT28" s="587"/>
      <c r="CU28" s="587"/>
      <c r="CV28" s="587"/>
      <c r="CW28" s="587"/>
      <c r="CX28" s="587"/>
      <c r="CY28" s="588"/>
      <c r="CZ28" s="589">
        <v>12.8</v>
      </c>
      <c r="DA28" s="607"/>
      <c r="DB28" s="607"/>
      <c r="DC28" s="608"/>
      <c r="DD28" s="592">
        <v>623891</v>
      </c>
      <c r="DE28" s="587"/>
      <c r="DF28" s="587"/>
      <c r="DG28" s="587"/>
      <c r="DH28" s="587"/>
      <c r="DI28" s="587"/>
      <c r="DJ28" s="587"/>
      <c r="DK28" s="588"/>
      <c r="DL28" s="592">
        <v>623891</v>
      </c>
      <c r="DM28" s="587"/>
      <c r="DN28" s="587"/>
      <c r="DO28" s="587"/>
      <c r="DP28" s="587"/>
      <c r="DQ28" s="587"/>
      <c r="DR28" s="587"/>
      <c r="DS28" s="587"/>
      <c r="DT28" s="587"/>
      <c r="DU28" s="587"/>
      <c r="DV28" s="588"/>
      <c r="DW28" s="609">
        <v>17.3</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101392</v>
      </c>
      <c r="S29" s="587"/>
      <c r="T29" s="587"/>
      <c r="U29" s="587"/>
      <c r="V29" s="587"/>
      <c r="W29" s="587"/>
      <c r="X29" s="587"/>
      <c r="Y29" s="588"/>
      <c r="Z29" s="639">
        <v>1.9</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58</v>
      </c>
      <c r="CG29" s="620"/>
      <c r="CH29" s="620"/>
      <c r="CI29" s="620"/>
      <c r="CJ29" s="620"/>
      <c r="CK29" s="620"/>
      <c r="CL29" s="620"/>
      <c r="CM29" s="620"/>
      <c r="CN29" s="620"/>
      <c r="CO29" s="620"/>
      <c r="CP29" s="620"/>
      <c r="CQ29" s="621"/>
      <c r="CR29" s="586">
        <v>661681</v>
      </c>
      <c r="CS29" s="605"/>
      <c r="CT29" s="605"/>
      <c r="CU29" s="605"/>
      <c r="CV29" s="605"/>
      <c r="CW29" s="605"/>
      <c r="CX29" s="605"/>
      <c r="CY29" s="606"/>
      <c r="CZ29" s="589">
        <v>12.8</v>
      </c>
      <c r="DA29" s="607"/>
      <c r="DB29" s="607"/>
      <c r="DC29" s="608"/>
      <c r="DD29" s="592">
        <v>623785</v>
      </c>
      <c r="DE29" s="605"/>
      <c r="DF29" s="605"/>
      <c r="DG29" s="605"/>
      <c r="DH29" s="605"/>
      <c r="DI29" s="605"/>
      <c r="DJ29" s="605"/>
      <c r="DK29" s="606"/>
      <c r="DL29" s="592">
        <v>623785</v>
      </c>
      <c r="DM29" s="605"/>
      <c r="DN29" s="605"/>
      <c r="DO29" s="605"/>
      <c r="DP29" s="605"/>
      <c r="DQ29" s="605"/>
      <c r="DR29" s="605"/>
      <c r="DS29" s="605"/>
      <c r="DT29" s="605"/>
      <c r="DU29" s="605"/>
      <c r="DV29" s="606"/>
      <c r="DW29" s="609">
        <v>17.3</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9629</v>
      </c>
      <c r="S30" s="587"/>
      <c r="T30" s="587"/>
      <c r="U30" s="587"/>
      <c r="V30" s="587"/>
      <c r="W30" s="587"/>
      <c r="X30" s="587"/>
      <c r="Y30" s="588"/>
      <c r="Z30" s="639">
        <v>0.2</v>
      </c>
      <c r="AA30" s="639"/>
      <c r="AB30" s="639"/>
      <c r="AC30" s="639"/>
      <c r="AD30" s="640" t="s">
        <v>111</v>
      </c>
      <c r="AE30" s="640"/>
      <c r="AF30" s="640"/>
      <c r="AG30" s="640"/>
      <c r="AH30" s="640"/>
      <c r="AI30" s="640"/>
      <c r="AJ30" s="640"/>
      <c r="AK30" s="640"/>
      <c r="AL30" s="609" t="s">
        <v>111</v>
      </c>
      <c r="AM30" s="641"/>
      <c r="AN30" s="641"/>
      <c r="AO30" s="642"/>
      <c r="AP30" s="662" t="s">
        <v>288</v>
      </c>
      <c r="AQ30" s="663"/>
      <c r="AR30" s="663"/>
      <c r="AS30" s="663"/>
      <c r="AT30" s="668" t="s">
        <v>289</v>
      </c>
      <c r="AU30" s="182"/>
      <c r="AV30" s="182"/>
      <c r="AW30" s="182"/>
      <c r="AX30" s="671" t="s">
        <v>169</v>
      </c>
      <c r="AY30" s="672"/>
      <c r="AZ30" s="672"/>
      <c r="BA30" s="672"/>
      <c r="BB30" s="672"/>
      <c r="BC30" s="672"/>
      <c r="BD30" s="672"/>
      <c r="BE30" s="672"/>
      <c r="BF30" s="673"/>
      <c r="BG30" s="652">
        <v>99.3</v>
      </c>
      <c r="BH30" s="653"/>
      <c r="BI30" s="653"/>
      <c r="BJ30" s="653"/>
      <c r="BK30" s="653"/>
      <c r="BL30" s="653"/>
      <c r="BM30" s="654">
        <v>95.5</v>
      </c>
      <c r="BN30" s="653"/>
      <c r="BO30" s="653"/>
      <c r="BP30" s="653"/>
      <c r="BQ30" s="655"/>
      <c r="BR30" s="652">
        <v>99.2</v>
      </c>
      <c r="BS30" s="653"/>
      <c r="BT30" s="653"/>
      <c r="BU30" s="653"/>
      <c r="BV30" s="653"/>
      <c r="BW30" s="653"/>
      <c r="BX30" s="654">
        <v>95.6</v>
      </c>
      <c r="BY30" s="653"/>
      <c r="BZ30" s="653"/>
      <c r="CA30" s="653"/>
      <c r="CB30" s="655"/>
      <c r="CD30" s="658"/>
      <c r="CE30" s="659"/>
      <c r="CF30" s="623" t="s">
        <v>290</v>
      </c>
      <c r="CG30" s="620"/>
      <c r="CH30" s="620"/>
      <c r="CI30" s="620"/>
      <c r="CJ30" s="620"/>
      <c r="CK30" s="620"/>
      <c r="CL30" s="620"/>
      <c r="CM30" s="620"/>
      <c r="CN30" s="620"/>
      <c r="CO30" s="620"/>
      <c r="CP30" s="620"/>
      <c r="CQ30" s="621"/>
      <c r="CR30" s="586">
        <v>617193</v>
      </c>
      <c r="CS30" s="587"/>
      <c r="CT30" s="587"/>
      <c r="CU30" s="587"/>
      <c r="CV30" s="587"/>
      <c r="CW30" s="587"/>
      <c r="CX30" s="587"/>
      <c r="CY30" s="588"/>
      <c r="CZ30" s="589">
        <v>12</v>
      </c>
      <c r="DA30" s="607"/>
      <c r="DB30" s="607"/>
      <c r="DC30" s="608"/>
      <c r="DD30" s="592">
        <v>586009</v>
      </c>
      <c r="DE30" s="587"/>
      <c r="DF30" s="587"/>
      <c r="DG30" s="587"/>
      <c r="DH30" s="587"/>
      <c r="DI30" s="587"/>
      <c r="DJ30" s="587"/>
      <c r="DK30" s="588"/>
      <c r="DL30" s="592">
        <v>586009</v>
      </c>
      <c r="DM30" s="587"/>
      <c r="DN30" s="587"/>
      <c r="DO30" s="587"/>
      <c r="DP30" s="587"/>
      <c r="DQ30" s="587"/>
      <c r="DR30" s="587"/>
      <c r="DS30" s="587"/>
      <c r="DT30" s="587"/>
      <c r="DU30" s="587"/>
      <c r="DV30" s="588"/>
      <c r="DW30" s="609">
        <v>16.3</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139156</v>
      </c>
      <c r="S31" s="587"/>
      <c r="T31" s="587"/>
      <c r="U31" s="587"/>
      <c r="V31" s="587"/>
      <c r="W31" s="587"/>
      <c r="X31" s="587"/>
      <c r="Y31" s="588"/>
      <c r="Z31" s="639">
        <v>2.6</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99.2</v>
      </c>
      <c r="BH31" s="605"/>
      <c r="BI31" s="605"/>
      <c r="BJ31" s="605"/>
      <c r="BK31" s="605"/>
      <c r="BL31" s="605"/>
      <c r="BM31" s="641">
        <v>95.1</v>
      </c>
      <c r="BN31" s="651"/>
      <c r="BO31" s="651"/>
      <c r="BP31" s="651"/>
      <c r="BQ31" s="615"/>
      <c r="BR31" s="650">
        <v>99.2</v>
      </c>
      <c r="BS31" s="605"/>
      <c r="BT31" s="605"/>
      <c r="BU31" s="605"/>
      <c r="BV31" s="605"/>
      <c r="BW31" s="605"/>
      <c r="BX31" s="641">
        <v>95.3</v>
      </c>
      <c r="BY31" s="651"/>
      <c r="BZ31" s="651"/>
      <c r="CA31" s="651"/>
      <c r="CB31" s="615"/>
      <c r="CD31" s="658"/>
      <c r="CE31" s="659"/>
      <c r="CF31" s="623" t="s">
        <v>294</v>
      </c>
      <c r="CG31" s="620"/>
      <c r="CH31" s="620"/>
      <c r="CI31" s="620"/>
      <c r="CJ31" s="620"/>
      <c r="CK31" s="620"/>
      <c r="CL31" s="620"/>
      <c r="CM31" s="620"/>
      <c r="CN31" s="620"/>
      <c r="CO31" s="620"/>
      <c r="CP31" s="620"/>
      <c r="CQ31" s="621"/>
      <c r="CR31" s="586">
        <v>44488</v>
      </c>
      <c r="CS31" s="605"/>
      <c r="CT31" s="605"/>
      <c r="CU31" s="605"/>
      <c r="CV31" s="605"/>
      <c r="CW31" s="605"/>
      <c r="CX31" s="605"/>
      <c r="CY31" s="606"/>
      <c r="CZ31" s="589">
        <v>0.9</v>
      </c>
      <c r="DA31" s="607"/>
      <c r="DB31" s="607"/>
      <c r="DC31" s="608"/>
      <c r="DD31" s="592">
        <v>37776</v>
      </c>
      <c r="DE31" s="605"/>
      <c r="DF31" s="605"/>
      <c r="DG31" s="605"/>
      <c r="DH31" s="605"/>
      <c r="DI31" s="605"/>
      <c r="DJ31" s="605"/>
      <c r="DK31" s="606"/>
      <c r="DL31" s="592">
        <v>37776</v>
      </c>
      <c r="DM31" s="605"/>
      <c r="DN31" s="605"/>
      <c r="DO31" s="605"/>
      <c r="DP31" s="605"/>
      <c r="DQ31" s="605"/>
      <c r="DR31" s="605"/>
      <c r="DS31" s="605"/>
      <c r="DT31" s="605"/>
      <c r="DU31" s="605"/>
      <c r="DV31" s="606"/>
      <c r="DW31" s="609">
        <v>1.1000000000000001</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69576</v>
      </c>
      <c r="S32" s="587"/>
      <c r="T32" s="587"/>
      <c r="U32" s="587"/>
      <c r="V32" s="587"/>
      <c r="W32" s="587"/>
      <c r="X32" s="587"/>
      <c r="Y32" s="588"/>
      <c r="Z32" s="639">
        <v>1.3</v>
      </c>
      <c r="AA32" s="639"/>
      <c r="AB32" s="639"/>
      <c r="AC32" s="639"/>
      <c r="AD32" s="640">
        <v>13891</v>
      </c>
      <c r="AE32" s="640"/>
      <c r="AF32" s="640"/>
      <c r="AG32" s="640"/>
      <c r="AH32" s="640"/>
      <c r="AI32" s="640"/>
      <c r="AJ32" s="640"/>
      <c r="AK32" s="640"/>
      <c r="AL32" s="609">
        <v>0.4</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99.4</v>
      </c>
      <c r="BH32" s="571"/>
      <c r="BI32" s="571"/>
      <c r="BJ32" s="571"/>
      <c r="BK32" s="571"/>
      <c r="BL32" s="571"/>
      <c r="BM32" s="634">
        <v>95.2</v>
      </c>
      <c r="BN32" s="571"/>
      <c r="BO32" s="571"/>
      <c r="BP32" s="571"/>
      <c r="BQ32" s="628"/>
      <c r="BR32" s="649">
        <v>99.1</v>
      </c>
      <c r="BS32" s="571"/>
      <c r="BT32" s="571"/>
      <c r="BU32" s="571"/>
      <c r="BV32" s="571"/>
      <c r="BW32" s="571"/>
      <c r="BX32" s="634">
        <v>95.1</v>
      </c>
      <c r="BY32" s="571"/>
      <c r="BZ32" s="571"/>
      <c r="CA32" s="571"/>
      <c r="CB32" s="628"/>
      <c r="CD32" s="660"/>
      <c r="CE32" s="661"/>
      <c r="CF32" s="623" t="s">
        <v>297</v>
      </c>
      <c r="CG32" s="620"/>
      <c r="CH32" s="620"/>
      <c r="CI32" s="620"/>
      <c r="CJ32" s="620"/>
      <c r="CK32" s="620"/>
      <c r="CL32" s="620"/>
      <c r="CM32" s="620"/>
      <c r="CN32" s="620"/>
      <c r="CO32" s="620"/>
      <c r="CP32" s="620"/>
      <c r="CQ32" s="621"/>
      <c r="CR32" s="586">
        <v>106</v>
      </c>
      <c r="CS32" s="587"/>
      <c r="CT32" s="587"/>
      <c r="CU32" s="587"/>
      <c r="CV32" s="587"/>
      <c r="CW32" s="587"/>
      <c r="CX32" s="587"/>
      <c r="CY32" s="588"/>
      <c r="CZ32" s="589">
        <v>0</v>
      </c>
      <c r="DA32" s="607"/>
      <c r="DB32" s="607"/>
      <c r="DC32" s="608"/>
      <c r="DD32" s="592">
        <v>106</v>
      </c>
      <c r="DE32" s="587"/>
      <c r="DF32" s="587"/>
      <c r="DG32" s="587"/>
      <c r="DH32" s="587"/>
      <c r="DI32" s="587"/>
      <c r="DJ32" s="587"/>
      <c r="DK32" s="588"/>
      <c r="DL32" s="592">
        <v>106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556300</v>
      </c>
      <c r="S33" s="587"/>
      <c r="T33" s="587"/>
      <c r="U33" s="587"/>
      <c r="V33" s="587"/>
      <c r="W33" s="587"/>
      <c r="X33" s="587"/>
      <c r="Y33" s="588"/>
      <c r="Z33" s="639">
        <v>10.5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2468486</v>
      </c>
      <c r="CS33" s="605"/>
      <c r="CT33" s="605"/>
      <c r="CU33" s="605"/>
      <c r="CV33" s="605"/>
      <c r="CW33" s="605"/>
      <c r="CX33" s="605"/>
      <c r="CY33" s="606"/>
      <c r="CZ33" s="589">
        <v>47.9</v>
      </c>
      <c r="DA33" s="607"/>
      <c r="DB33" s="607"/>
      <c r="DC33" s="608"/>
      <c r="DD33" s="592">
        <v>1961638</v>
      </c>
      <c r="DE33" s="605"/>
      <c r="DF33" s="605"/>
      <c r="DG33" s="605"/>
      <c r="DH33" s="605"/>
      <c r="DI33" s="605"/>
      <c r="DJ33" s="605"/>
      <c r="DK33" s="606"/>
      <c r="DL33" s="592">
        <v>1299402</v>
      </c>
      <c r="DM33" s="605"/>
      <c r="DN33" s="605"/>
      <c r="DO33" s="605"/>
      <c r="DP33" s="605"/>
      <c r="DQ33" s="605"/>
      <c r="DR33" s="605"/>
      <c r="DS33" s="605"/>
      <c r="DT33" s="605"/>
      <c r="DU33" s="605"/>
      <c r="DV33" s="606"/>
      <c r="DW33" s="609">
        <v>36.1</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902084</v>
      </c>
      <c r="CS34" s="587"/>
      <c r="CT34" s="587"/>
      <c r="CU34" s="587"/>
      <c r="CV34" s="587"/>
      <c r="CW34" s="587"/>
      <c r="CX34" s="587"/>
      <c r="CY34" s="588"/>
      <c r="CZ34" s="589">
        <v>17.5</v>
      </c>
      <c r="DA34" s="607"/>
      <c r="DB34" s="607"/>
      <c r="DC34" s="608"/>
      <c r="DD34" s="592">
        <v>628191</v>
      </c>
      <c r="DE34" s="587"/>
      <c r="DF34" s="587"/>
      <c r="DG34" s="587"/>
      <c r="DH34" s="587"/>
      <c r="DI34" s="587"/>
      <c r="DJ34" s="587"/>
      <c r="DK34" s="588"/>
      <c r="DL34" s="592">
        <v>566314</v>
      </c>
      <c r="DM34" s="587"/>
      <c r="DN34" s="587"/>
      <c r="DO34" s="587"/>
      <c r="DP34" s="587"/>
      <c r="DQ34" s="587"/>
      <c r="DR34" s="587"/>
      <c r="DS34" s="587"/>
      <c r="DT34" s="587"/>
      <c r="DU34" s="587"/>
      <c r="DV34" s="588"/>
      <c r="DW34" s="609">
        <v>15.7</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192400</v>
      </c>
      <c r="S35" s="587"/>
      <c r="T35" s="587"/>
      <c r="U35" s="587"/>
      <c r="V35" s="587"/>
      <c r="W35" s="587"/>
      <c r="X35" s="587"/>
      <c r="Y35" s="588"/>
      <c r="Z35" s="639">
        <v>3.6</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531909</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68711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139843</v>
      </c>
      <c r="CS35" s="605"/>
      <c r="CT35" s="605"/>
      <c r="CU35" s="605"/>
      <c r="CV35" s="605"/>
      <c r="CW35" s="605"/>
      <c r="CX35" s="605"/>
      <c r="CY35" s="606"/>
      <c r="CZ35" s="589">
        <v>2.7</v>
      </c>
      <c r="DA35" s="607"/>
      <c r="DB35" s="607"/>
      <c r="DC35" s="608"/>
      <c r="DD35" s="592">
        <v>126054</v>
      </c>
      <c r="DE35" s="605"/>
      <c r="DF35" s="605"/>
      <c r="DG35" s="605"/>
      <c r="DH35" s="605"/>
      <c r="DI35" s="605"/>
      <c r="DJ35" s="605"/>
      <c r="DK35" s="606"/>
      <c r="DL35" s="592">
        <v>79175</v>
      </c>
      <c r="DM35" s="605"/>
      <c r="DN35" s="605"/>
      <c r="DO35" s="605"/>
      <c r="DP35" s="605"/>
      <c r="DQ35" s="605"/>
      <c r="DR35" s="605"/>
      <c r="DS35" s="605"/>
      <c r="DT35" s="605"/>
      <c r="DU35" s="605"/>
      <c r="DV35" s="606"/>
      <c r="DW35" s="609">
        <v>2.2000000000000002</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5280957</v>
      </c>
      <c r="S36" s="627"/>
      <c r="T36" s="627"/>
      <c r="U36" s="627"/>
      <c r="V36" s="627"/>
      <c r="W36" s="627"/>
      <c r="X36" s="627"/>
      <c r="Y36" s="630"/>
      <c r="Z36" s="631">
        <v>100</v>
      </c>
      <c r="AA36" s="631"/>
      <c r="AB36" s="631"/>
      <c r="AC36" s="631"/>
      <c r="AD36" s="632">
        <v>3404522</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118344</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60613</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729848</v>
      </c>
      <c r="CS36" s="587"/>
      <c r="CT36" s="587"/>
      <c r="CU36" s="587"/>
      <c r="CV36" s="587"/>
      <c r="CW36" s="587"/>
      <c r="CX36" s="587"/>
      <c r="CY36" s="588"/>
      <c r="CZ36" s="589">
        <v>14.2</v>
      </c>
      <c r="DA36" s="607"/>
      <c r="DB36" s="607"/>
      <c r="DC36" s="608"/>
      <c r="DD36" s="592">
        <v>560466</v>
      </c>
      <c r="DE36" s="587"/>
      <c r="DF36" s="587"/>
      <c r="DG36" s="587"/>
      <c r="DH36" s="587"/>
      <c r="DI36" s="587"/>
      <c r="DJ36" s="587"/>
      <c r="DK36" s="588"/>
      <c r="DL36" s="592">
        <v>361645</v>
      </c>
      <c r="DM36" s="587"/>
      <c r="DN36" s="587"/>
      <c r="DO36" s="587"/>
      <c r="DP36" s="587"/>
      <c r="DQ36" s="587"/>
      <c r="DR36" s="587"/>
      <c r="DS36" s="587"/>
      <c r="DT36" s="587"/>
      <c r="DU36" s="587"/>
      <c r="DV36" s="588"/>
      <c r="DW36" s="609">
        <v>10.1</v>
      </c>
      <c r="DX36" s="610"/>
      <c r="DY36" s="610"/>
      <c r="DZ36" s="610"/>
      <c r="EA36" s="610"/>
      <c r="EB36" s="610"/>
      <c r="EC36" s="611"/>
    </row>
    <row r="37" spans="2:133" ht="11.25" customHeight="1">
      <c r="AQ37" s="612" t="s">
        <v>312</v>
      </c>
      <c r="AR37" s="613"/>
      <c r="AS37" s="613"/>
      <c r="AT37" s="613"/>
      <c r="AU37" s="613"/>
      <c r="AV37" s="613"/>
      <c r="AW37" s="613"/>
      <c r="AX37" s="613"/>
      <c r="AY37" s="614"/>
      <c r="AZ37" s="586">
        <v>105600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1000</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298924</v>
      </c>
      <c r="CS37" s="605"/>
      <c r="CT37" s="605"/>
      <c r="CU37" s="605"/>
      <c r="CV37" s="605"/>
      <c r="CW37" s="605"/>
      <c r="CX37" s="605"/>
      <c r="CY37" s="606"/>
      <c r="CZ37" s="589">
        <v>5.8</v>
      </c>
      <c r="DA37" s="607"/>
      <c r="DB37" s="607"/>
      <c r="DC37" s="608"/>
      <c r="DD37" s="592">
        <v>224264</v>
      </c>
      <c r="DE37" s="605"/>
      <c r="DF37" s="605"/>
      <c r="DG37" s="605"/>
      <c r="DH37" s="605"/>
      <c r="DI37" s="605"/>
      <c r="DJ37" s="605"/>
      <c r="DK37" s="606"/>
      <c r="DL37" s="592">
        <v>223722</v>
      </c>
      <c r="DM37" s="605"/>
      <c r="DN37" s="605"/>
      <c r="DO37" s="605"/>
      <c r="DP37" s="605"/>
      <c r="DQ37" s="605"/>
      <c r="DR37" s="605"/>
      <c r="DS37" s="605"/>
      <c r="DT37" s="605"/>
      <c r="DU37" s="605"/>
      <c r="DV37" s="606"/>
      <c r="DW37" s="609">
        <v>6.2</v>
      </c>
      <c r="DX37" s="610"/>
      <c r="DY37" s="610"/>
      <c r="DZ37" s="610"/>
      <c r="EA37" s="610"/>
      <c r="EB37" s="610"/>
      <c r="EC37" s="611"/>
    </row>
    <row r="38" spans="2:133" ht="11.25" customHeight="1">
      <c r="AQ38" s="612" t="s">
        <v>315</v>
      </c>
      <c r="AR38" s="613"/>
      <c r="AS38" s="613"/>
      <c r="AT38" s="613"/>
      <c r="AU38" s="613"/>
      <c r="AV38" s="613"/>
      <c r="AW38" s="613"/>
      <c r="AX38" s="613"/>
      <c r="AY38" s="614"/>
      <c r="AZ38" s="586">
        <v>10380</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2142</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531909</v>
      </c>
      <c r="CS38" s="587"/>
      <c r="CT38" s="587"/>
      <c r="CU38" s="587"/>
      <c r="CV38" s="587"/>
      <c r="CW38" s="587"/>
      <c r="CX38" s="587"/>
      <c r="CY38" s="588"/>
      <c r="CZ38" s="589">
        <v>10.3</v>
      </c>
      <c r="DA38" s="607"/>
      <c r="DB38" s="607"/>
      <c r="DC38" s="608"/>
      <c r="DD38" s="592">
        <v>492927</v>
      </c>
      <c r="DE38" s="587"/>
      <c r="DF38" s="587"/>
      <c r="DG38" s="587"/>
      <c r="DH38" s="587"/>
      <c r="DI38" s="587"/>
      <c r="DJ38" s="587"/>
      <c r="DK38" s="588"/>
      <c r="DL38" s="592">
        <v>292268</v>
      </c>
      <c r="DM38" s="587"/>
      <c r="DN38" s="587"/>
      <c r="DO38" s="587"/>
      <c r="DP38" s="587"/>
      <c r="DQ38" s="587"/>
      <c r="DR38" s="587"/>
      <c r="DS38" s="587"/>
      <c r="DT38" s="587"/>
      <c r="DU38" s="587"/>
      <c r="DV38" s="588"/>
      <c r="DW38" s="609">
        <v>8.1</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114</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32802</v>
      </c>
      <c r="CS39" s="605"/>
      <c r="CT39" s="605"/>
      <c r="CU39" s="605"/>
      <c r="CV39" s="605"/>
      <c r="CW39" s="605"/>
      <c r="CX39" s="605"/>
      <c r="CY39" s="606"/>
      <c r="CZ39" s="589">
        <v>0.6</v>
      </c>
      <c r="DA39" s="607"/>
      <c r="DB39" s="607"/>
      <c r="DC39" s="608"/>
      <c r="DD39" s="592">
        <v>22000</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108787</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82</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132000</v>
      </c>
      <c r="CS40" s="587"/>
      <c r="CT40" s="587"/>
      <c r="CU40" s="587"/>
      <c r="CV40" s="587"/>
      <c r="CW40" s="587"/>
      <c r="CX40" s="587"/>
      <c r="CY40" s="588"/>
      <c r="CZ40" s="589">
        <v>2.6</v>
      </c>
      <c r="DA40" s="607"/>
      <c r="DB40" s="607"/>
      <c r="DC40" s="608"/>
      <c r="DD40" s="592">
        <v>132000</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188798</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259</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902696</v>
      </c>
      <c r="CS42" s="587"/>
      <c r="CT42" s="587"/>
      <c r="CU42" s="587"/>
      <c r="CV42" s="587"/>
      <c r="CW42" s="587"/>
      <c r="CX42" s="587"/>
      <c r="CY42" s="588"/>
      <c r="CZ42" s="589">
        <v>17.5</v>
      </c>
      <c r="DA42" s="590"/>
      <c r="DB42" s="590"/>
      <c r="DC42" s="591"/>
      <c r="DD42" s="592">
        <v>415609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45019</v>
      </c>
      <c r="CS43" s="605"/>
      <c r="CT43" s="605"/>
      <c r="CU43" s="605"/>
      <c r="CV43" s="605"/>
      <c r="CW43" s="605"/>
      <c r="CX43" s="605"/>
      <c r="CY43" s="606"/>
      <c r="CZ43" s="589">
        <v>0.9</v>
      </c>
      <c r="DA43" s="607"/>
      <c r="DB43" s="607"/>
      <c r="DC43" s="608"/>
      <c r="DD43" s="592">
        <v>45019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884467</v>
      </c>
      <c r="CS44" s="587"/>
      <c r="CT44" s="587"/>
      <c r="CU44" s="587"/>
      <c r="CV44" s="587"/>
      <c r="CW44" s="587"/>
      <c r="CX44" s="587"/>
      <c r="CY44" s="588"/>
      <c r="CZ44" s="589">
        <v>17.2</v>
      </c>
      <c r="DA44" s="590"/>
      <c r="DB44" s="590"/>
      <c r="DC44" s="591"/>
      <c r="DD44" s="592">
        <v>397380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343636</v>
      </c>
      <c r="CS45" s="605"/>
      <c r="CT45" s="605"/>
      <c r="CU45" s="605"/>
      <c r="CV45" s="605"/>
      <c r="CW45" s="605"/>
      <c r="CX45" s="605"/>
      <c r="CY45" s="606"/>
      <c r="CZ45" s="589">
        <v>6.7</v>
      </c>
      <c r="DA45" s="607"/>
      <c r="DB45" s="607"/>
      <c r="DC45" s="608"/>
      <c r="DD45" s="592">
        <v>88008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433465</v>
      </c>
      <c r="CS46" s="587"/>
      <c r="CT46" s="587"/>
      <c r="CU46" s="587"/>
      <c r="CV46" s="587"/>
      <c r="CW46" s="587"/>
      <c r="CX46" s="587"/>
      <c r="CY46" s="588"/>
      <c r="CZ46" s="589">
        <v>8.4</v>
      </c>
      <c r="DA46" s="590"/>
      <c r="DB46" s="590"/>
      <c r="DC46" s="591"/>
      <c r="DD46" s="592">
        <v>294470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18229</v>
      </c>
      <c r="CS47" s="605"/>
      <c r="CT47" s="605"/>
      <c r="CU47" s="605"/>
      <c r="CV47" s="605"/>
      <c r="CW47" s="605"/>
      <c r="CX47" s="605"/>
      <c r="CY47" s="606"/>
      <c r="CZ47" s="589">
        <v>0.4</v>
      </c>
      <c r="DA47" s="607"/>
      <c r="DB47" s="607"/>
      <c r="DC47" s="608"/>
      <c r="DD47" s="592">
        <v>18229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5151285</v>
      </c>
      <c r="CS49" s="571"/>
      <c r="CT49" s="571"/>
      <c r="CU49" s="571"/>
      <c r="CV49" s="571"/>
      <c r="CW49" s="571"/>
      <c r="CX49" s="571"/>
      <c r="CY49" s="572"/>
      <c r="CZ49" s="573">
        <v>100</v>
      </c>
      <c r="DA49" s="574"/>
      <c r="DB49" s="574"/>
      <c r="DC49" s="575"/>
      <c r="DD49" s="576">
        <v>3891401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U69" sqref="AU69:AY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5281</v>
      </c>
      <c r="R7" s="1099"/>
      <c r="S7" s="1099"/>
      <c r="T7" s="1099"/>
      <c r="U7" s="1099"/>
      <c r="V7" s="1099">
        <v>5151</v>
      </c>
      <c r="W7" s="1099"/>
      <c r="X7" s="1099"/>
      <c r="Y7" s="1099"/>
      <c r="Z7" s="1099"/>
      <c r="AA7" s="1099">
        <v>130</v>
      </c>
      <c r="AB7" s="1099"/>
      <c r="AC7" s="1099"/>
      <c r="AD7" s="1099"/>
      <c r="AE7" s="1100"/>
      <c r="AF7" s="1101">
        <v>129</v>
      </c>
      <c r="AG7" s="1102"/>
      <c r="AH7" s="1102"/>
      <c r="AI7" s="1102"/>
      <c r="AJ7" s="1103"/>
      <c r="AK7" s="1085"/>
      <c r="AL7" s="1086"/>
      <c r="AM7" s="1086"/>
      <c r="AN7" s="1086"/>
      <c r="AO7" s="1086"/>
      <c r="AP7" s="1086">
        <v>6044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530</v>
      </c>
      <c r="BT7" s="1090"/>
      <c r="BU7" s="1090"/>
      <c r="BV7" s="1090"/>
      <c r="BW7" s="1090"/>
      <c r="BX7" s="1090"/>
      <c r="BY7" s="1090"/>
      <c r="BZ7" s="1090"/>
      <c r="CA7" s="1090"/>
      <c r="CB7" s="1090"/>
      <c r="CC7" s="1090"/>
      <c r="CD7" s="1090"/>
      <c r="CE7" s="1090"/>
      <c r="CF7" s="1090"/>
      <c r="CG7" s="1091"/>
      <c r="CH7" s="1082">
        <v>4</v>
      </c>
      <c r="CI7" s="1083"/>
      <c r="CJ7" s="1083"/>
      <c r="CK7" s="1083"/>
      <c r="CL7" s="1084"/>
      <c r="CM7" s="1082">
        <v>56</v>
      </c>
      <c r="CN7" s="1083"/>
      <c r="CO7" s="1083"/>
      <c r="CP7" s="1083"/>
      <c r="CQ7" s="1084"/>
      <c r="CR7" s="1082">
        <v>10</v>
      </c>
      <c r="CS7" s="1083"/>
      <c r="CT7" s="1083"/>
      <c r="CU7" s="1083"/>
      <c r="CV7" s="1084"/>
      <c r="CW7" s="1082" t="s">
        <v>531</v>
      </c>
      <c r="CX7" s="1083"/>
      <c r="CY7" s="1083"/>
      <c r="CZ7" s="1083"/>
      <c r="DA7" s="1084"/>
      <c r="DB7" s="1082" t="s">
        <v>531</v>
      </c>
      <c r="DC7" s="1083"/>
      <c r="DD7" s="1083"/>
      <c r="DE7" s="1083"/>
      <c r="DF7" s="1084"/>
      <c r="DG7" s="1082" t="s">
        <v>531</v>
      </c>
      <c r="DH7" s="1083"/>
      <c r="DI7" s="1083"/>
      <c r="DJ7" s="1083"/>
      <c r="DK7" s="1084"/>
      <c r="DL7" s="1082" t="s">
        <v>531</v>
      </c>
      <c r="DM7" s="1083"/>
      <c r="DN7" s="1083"/>
      <c r="DO7" s="1083"/>
      <c r="DP7" s="1084"/>
      <c r="DQ7" s="1082" t="s">
        <v>531</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364</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5281</v>
      </c>
      <c r="R23" s="1063"/>
      <c r="S23" s="1063"/>
      <c r="T23" s="1063"/>
      <c r="U23" s="1063"/>
      <c r="V23" s="1063">
        <v>5151</v>
      </c>
      <c r="W23" s="1063"/>
      <c r="X23" s="1063"/>
      <c r="Y23" s="1063"/>
      <c r="Z23" s="1063"/>
      <c r="AA23" s="1063">
        <v>130</v>
      </c>
      <c r="AB23" s="1063"/>
      <c r="AC23" s="1063"/>
      <c r="AD23" s="1063"/>
      <c r="AE23" s="1064"/>
      <c r="AF23" s="1065">
        <v>129</v>
      </c>
      <c r="AG23" s="1063"/>
      <c r="AH23" s="1063"/>
      <c r="AI23" s="1063"/>
      <c r="AJ23" s="1066"/>
      <c r="AK23" s="1067"/>
      <c r="AL23" s="1068"/>
      <c r="AM23" s="1068"/>
      <c r="AN23" s="1068"/>
      <c r="AO23" s="1068"/>
      <c r="AP23" s="1063">
        <v>6044</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933</v>
      </c>
      <c r="R28" s="1048"/>
      <c r="S28" s="1048"/>
      <c r="T28" s="1048"/>
      <c r="U28" s="1048"/>
      <c r="V28" s="1048">
        <v>864</v>
      </c>
      <c r="W28" s="1048"/>
      <c r="X28" s="1048"/>
      <c r="Y28" s="1048"/>
      <c r="Z28" s="1048"/>
      <c r="AA28" s="1048">
        <v>69</v>
      </c>
      <c r="AB28" s="1048"/>
      <c r="AC28" s="1048"/>
      <c r="AD28" s="1048"/>
      <c r="AE28" s="1049"/>
      <c r="AF28" s="1050">
        <v>69</v>
      </c>
      <c r="AG28" s="1048"/>
      <c r="AH28" s="1048"/>
      <c r="AI28" s="1048"/>
      <c r="AJ28" s="1051"/>
      <c r="AK28" s="1052">
        <v>32</v>
      </c>
      <c r="AL28" s="1040"/>
      <c r="AM28" s="1040"/>
      <c r="AN28" s="1040"/>
      <c r="AO28" s="1040"/>
      <c r="AP28" s="1040" t="s">
        <v>526</v>
      </c>
      <c r="AQ28" s="1040"/>
      <c r="AR28" s="1040"/>
      <c r="AS28" s="1040"/>
      <c r="AT28" s="1040"/>
      <c r="AU28" s="1040" t="s">
        <v>526</v>
      </c>
      <c r="AV28" s="1040"/>
      <c r="AW28" s="1040"/>
      <c r="AX28" s="1040"/>
      <c r="AY28" s="1040"/>
      <c r="AZ28" s="1041" t="s">
        <v>526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378</v>
      </c>
      <c r="C29" s="1026"/>
      <c r="D29" s="1026"/>
      <c r="E29" s="1026"/>
      <c r="F29" s="1026"/>
      <c r="G29" s="1026"/>
      <c r="H29" s="1026"/>
      <c r="I29" s="1026"/>
      <c r="J29" s="1026"/>
      <c r="K29" s="1026"/>
      <c r="L29" s="1026"/>
      <c r="M29" s="1026"/>
      <c r="N29" s="1026"/>
      <c r="O29" s="1026"/>
      <c r="P29" s="1027"/>
      <c r="Q29" s="1037">
        <v>529</v>
      </c>
      <c r="R29" s="1038"/>
      <c r="S29" s="1038"/>
      <c r="T29" s="1038"/>
      <c r="U29" s="1038"/>
      <c r="V29" s="1038">
        <v>513</v>
      </c>
      <c r="W29" s="1038"/>
      <c r="X29" s="1038"/>
      <c r="Y29" s="1038"/>
      <c r="Z29" s="1038"/>
      <c r="AA29" s="1038">
        <v>16</v>
      </c>
      <c r="AB29" s="1038"/>
      <c r="AC29" s="1038"/>
      <c r="AD29" s="1038"/>
      <c r="AE29" s="1039"/>
      <c r="AF29" s="1031">
        <v>16</v>
      </c>
      <c r="AG29" s="1032"/>
      <c r="AH29" s="1032"/>
      <c r="AI29" s="1032"/>
      <c r="AJ29" s="1033"/>
      <c r="AK29" s="974">
        <v>61</v>
      </c>
      <c r="AL29" s="965"/>
      <c r="AM29" s="965"/>
      <c r="AN29" s="965"/>
      <c r="AO29" s="965"/>
      <c r="AP29" s="965" t="s">
        <v>526</v>
      </c>
      <c r="AQ29" s="965"/>
      <c r="AR29" s="965"/>
      <c r="AS29" s="965"/>
      <c r="AT29" s="965"/>
      <c r="AU29" s="965" t="s">
        <v>526</v>
      </c>
      <c r="AV29" s="965"/>
      <c r="AW29" s="965"/>
      <c r="AX29" s="965"/>
      <c r="AY29" s="965"/>
      <c r="AZ29" s="1036" t="s">
        <v>526</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379</v>
      </c>
      <c r="C30" s="1026"/>
      <c r="D30" s="1026"/>
      <c r="E30" s="1026"/>
      <c r="F30" s="1026"/>
      <c r="G30" s="1026"/>
      <c r="H30" s="1026"/>
      <c r="I30" s="1026"/>
      <c r="J30" s="1026"/>
      <c r="K30" s="1026"/>
      <c r="L30" s="1026"/>
      <c r="M30" s="1026"/>
      <c r="N30" s="1026"/>
      <c r="O30" s="1026"/>
      <c r="P30" s="1027"/>
      <c r="Q30" s="1037">
        <v>84</v>
      </c>
      <c r="R30" s="1038"/>
      <c r="S30" s="1038"/>
      <c r="T30" s="1038"/>
      <c r="U30" s="1038"/>
      <c r="V30" s="1038">
        <v>82</v>
      </c>
      <c r="W30" s="1038"/>
      <c r="X30" s="1038"/>
      <c r="Y30" s="1038"/>
      <c r="Z30" s="1038"/>
      <c r="AA30" s="1038">
        <v>2</v>
      </c>
      <c r="AB30" s="1038"/>
      <c r="AC30" s="1038"/>
      <c r="AD30" s="1038"/>
      <c r="AE30" s="1039"/>
      <c r="AF30" s="1031">
        <v>2</v>
      </c>
      <c r="AG30" s="1032"/>
      <c r="AH30" s="1032"/>
      <c r="AI30" s="1032"/>
      <c r="AJ30" s="1033"/>
      <c r="AK30" s="974">
        <v>27</v>
      </c>
      <c r="AL30" s="965"/>
      <c r="AM30" s="965"/>
      <c r="AN30" s="965"/>
      <c r="AO30" s="965"/>
      <c r="AP30" s="965" t="s">
        <v>526</v>
      </c>
      <c r="AQ30" s="965"/>
      <c r="AR30" s="965"/>
      <c r="AS30" s="965"/>
      <c r="AT30" s="965"/>
      <c r="AU30" s="965" t="s">
        <v>526</v>
      </c>
      <c r="AV30" s="965"/>
      <c r="AW30" s="965"/>
      <c r="AX30" s="965"/>
      <c r="AY30" s="965"/>
      <c r="AZ30" s="1036" t="s">
        <v>526</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380</v>
      </c>
      <c r="C31" s="1026"/>
      <c r="D31" s="1026"/>
      <c r="E31" s="1026"/>
      <c r="F31" s="1026"/>
      <c r="G31" s="1026"/>
      <c r="H31" s="1026"/>
      <c r="I31" s="1026"/>
      <c r="J31" s="1026"/>
      <c r="K31" s="1026"/>
      <c r="L31" s="1026"/>
      <c r="M31" s="1026"/>
      <c r="N31" s="1026"/>
      <c r="O31" s="1026"/>
      <c r="P31" s="1027"/>
      <c r="Q31" s="1037">
        <v>239</v>
      </c>
      <c r="R31" s="1038"/>
      <c r="S31" s="1038"/>
      <c r="T31" s="1038"/>
      <c r="U31" s="1038"/>
      <c r="V31" s="1038">
        <v>231</v>
      </c>
      <c r="W31" s="1038"/>
      <c r="X31" s="1038"/>
      <c r="Y31" s="1038"/>
      <c r="Z31" s="1038"/>
      <c r="AA31" s="1038">
        <v>8</v>
      </c>
      <c r="AB31" s="1038"/>
      <c r="AC31" s="1038"/>
      <c r="AD31" s="1038"/>
      <c r="AE31" s="1039"/>
      <c r="AF31" s="1031">
        <v>8</v>
      </c>
      <c r="AG31" s="1032"/>
      <c r="AH31" s="1032"/>
      <c r="AI31" s="1032"/>
      <c r="AJ31" s="1033"/>
      <c r="AK31" s="974">
        <v>14</v>
      </c>
      <c r="AL31" s="965"/>
      <c r="AM31" s="965"/>
      <c r="AN31" s="965"/>
      <c r="AO31" s="965"/>
      <c r="AP31" s="965">
        <v>28</v>
      </c>
      <c r="AQ31" s="965"/>
      <c r="AR31" s="965"/>
      <c r="AS31" s="965"/>
      <c r="AT31" s="965"/>
      <c r="AU31" s="965" t="s">
        <v>526</v>
      </c>
      <c r="AV31" s="965"/>
      <c r="AW31" s="965"/>
      <c r="AX31" s="965"/>
      <c r="AY31" s="965"/>
      <c r="AZ31" s="1036" t="s">
        <v>526</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381</v>
      </c>
      <c r="C32" s="1026"/>
      <c r="D32" s="1026"/>
      <c r="E32" s="1026"/>
      <c r="F32" s="1026"/>
      <c r="G32" s="1026"/>
      <c r="H32" s="1026"/>
      <c r="I32" s="1026"/>
      <c r="J32" s="1026"/>
      <c r="K32" s="1026"/>
      <c r="L32" s="1026"/>
      <c r="M32" s="1026"/>
      <c r="N32" s="1026"/>
      <c r="O32" s="1026"/>
      <c r="P32" s="1027"/>
      <c r="Q32" s="1037">
        <v>316</v>
      </c>
      <c r="R32" s="1038"/>
      <c r="S32" s="1038"/>
      <c r="T32" s="1038"/>
      <c r="U32" s="1038"/>
      <c r="V32" s="1038">
        <v>301</v>
      </c>
      <c r="W32" s="1038"/>
      <c r="X32" s="1038"/>
      <c r="Y32" s="1038"/>
      <c r="Z32" s="1038"/>
      <c r="AA32" s="1038">
        <v>15</v>
      </c>
      <c r="AB32" s="1038"/>
      <c r="AC32" s="1038"/>
      <c r="AD32" s="1038"/>
      <c r="AE32" s="1039"/>
      <c r="AF32" s="1031">
        <v>15</v>
      </c>
      <c r="AG32" s="1032"/>
      <c r="AH32" s="1032"/>
      <c r="AI32" s="1032"/>
      <c r="AJ32" s="1033"/>
      <c r="AK32" s="974">
        <v>118</v>
      </c>
      <c r="AL32" s="965"/>
      <c r="AM32" s="965"/>
      <c r="AN32" s="965"/>
      <c r="AO32" s="965"/>
      <c r="AP32" s="965">
        <v>1022</v>
      </c>
      <c r="AQ32" s="965"/>
      <c r="AR32" s="965"/>
      <c r="AS32" s="965"/>
      <c r="AT32" s="965"/>
      <c r="AU32" s="965">
        <v>567</v>
      </c>
      <c r="AV32" s="965"/>
      <c r="AW32" s="965"/>
      <c r="AX32" s="965"/>
      <c r="AY32" s="965"/>
      <c r="AZ32" s="1036" t="s">
        <v>526</v>
      </c>
      <c r="BA32" s="1036"/>
      <c r="BB32" s="1036"/>
      <c r="BC32" s="1036"/>
      <c r="BD32" s="1036"/>
      <c r="BE32" s="1020" t="s">
        <v>382</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383</v>
      </c>
      <c r="C33" s="1026"/>
      <c r="D33" s="1026"/>
      <c r="E33" s="1026"/>
      <c r="F33" s="1026"/>
      <c r="G33" s="1026"/>
      <c r="H33" s="1026"/>
      <c r="I33" s="1026"/>
      <c r="J33" s="1026"/>
      <c r="K33" s="1026"/>
      <c r="L33" s="1026"/>
      <c r="M33" s="1026"/>
      <c r="N33" s="1026"/>
      <c r="O33" s="1026"/>
      <c r="P33" s="1027"/>
      <c r="Q33" s="1037">
        <v>189</v>
      </c>
      <c r="R33" s="1038"/>
      <c r="S33" s="1038"/>
      <c r="T33" s="1038"/>
      <c r="U33" s="1038"/>
      <c r="V33" s="1038">
        <v>178</v>
      </c>
      <c r="W33" s="1038"/>
      <c r="X33" s="1038"/>
      <c r="Y33" s="1038"/>
      <c r="Z33" s="1038"/>
      <c r="AA33" s="1038">
        <v>11</v>
      </c>
      <c r="AB33" s="1038"/>
      <c r="AC33" s="1038"/>
      <c r="AD33" s="1038"/>
      <c r="AE33" s="1039"/>
      <c r="AF33" s="1031">
        <v>11</v>
      </c>
      <c r="AG33" s="1032"/>
      <c r="AH33" s="1032"/>
      <c r="AI33" s="1032"/>
      <c r="AJ33" s="1033"/>
      <c r="AK33" s="974">
        <v>106</v>
      </c>
      <c r="AL33" s="965"/>
      <c r="AM33" s="965"/>
      <c r="AN33" s="965"/>
      <c r="AO33" s="965"/>
      <c r="AP33" s="965">
        <v>1063</v>
      </c>
      <c r="AQ33" s="965"/>
      <c r="AR33" s="965"/>
      <c r="AS33" s="965"/>
      <c r="AT33" s="965"/>
      <c r="AU33" s="965">
        <v>1063</v>
      </c>
      <c r="AV33" s="965"/>
      <c r="AW33" s="965"/>
      <c r="AX33" s="965"/>
      <c r="AY33" s="965"/>
      <c r="AZ33" s="1036" t="s">
        <v>527</v>
      </c>
      <c r="BA33" s="1036"/>
      <c r="BB33" s="1036"/>
      <c r="BC33" s="1036"/>
      <c r="BD33" s="1036"/>
      <c r="BE33" s="1020" t="s">
        <v>382</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384</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121</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388</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528</v>
      </c>
      <c r="C68" s="980"/>
      <c r="D68" s="980"/>
      <c r="E68" s="980"/>
      <c r="F68" s="980"/>
      <c r="G68" s="980"/>
      <c r="H68" s="980"/>
      <c r="I68" s="980"/>
      <c r="J68" s="980"/>
      <c r="K68" s="980"/>
      <c r="L68" s="980"/>
      <c r="M68" s="980"/>
      <c r="N68" s="980"/>
      <c r="O68" s="980"/>
      <c r="P68" s="981"/>
      <c r="Q68" s="982">
        <v>1718</v>
      </c>
      <c r="R68" s="976"/>
      <c r="S68" s="976"/>
      <c r="T68" s="976"/>
      <c r="U68" s="976"/>
      <c r="V68" s="976">
        <v>1662</v>
      </c>
      <c r="W68" s="976"/>
      <c r="X68" s="976"/>
      <c r="Y68" s="976"/>
      <c r="Z68" s="976"/>
      <c r="AA68" s="976">
        <v>56</v>
      </c>
      <c r="AB68" s="976"/>
      <c r="AC68" s="976"/>
      <c r="AD68" s="976"/>
      <c r="AE68" s="976"/>
      <c r="AF68" s="976">
        <v>56</v>
      </c>
      <c r="AG68" s="976"/>
      <c r="AH68" s="976"/>
      <c r="AI68" s="976"/>
      <c r="AJ68" s="976"/>
      <c r="AK68" s="976" t="s">
        <v>532</v>
      </c>
      <c r="AL68" s="976"/>
      <c r="AM68" s="976"/>
      <c r="AN68" s="976"/>
      <c r="AO68" s="976"/>
      <c r="AP68" s="976">
        <v>574</v>
      </c>
      <c r="AQ68" s="976"/>
      <c r="AR68" s="976"/>
      <c r="AS68" s="976"/>
      <c r="AT68" s="976"/>
      <c r="AU68" s="976">
        <v>112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529</v>
      </c>
      <c r="C69" s="969"/>
      <c r="D69" s="969"/>
      <c r="E69" s="969"/>
      <c r="F69" s="969"/>
      <c r="G69" s="969"/>
      <c r="H69" s="969"/>
      <c r="I69" s="969"/>
      <c r="J69" s="969"/>
      <c r="K69" s="969"/>
      <c r="L69" s="969"/>
      <c r="M69" s="969"/>
      <c r="N69" s="969"/>
      <c r="O69" s="969"/>
      <c r="P69" s="970"/>
      <c r="Q69" s="971">
        <v>15</v>
      </c>
      <c r="R69" s="965"/>
      <c r="S69" s="965"/>
      <c r="T69" s="965"/>
      <c r="U69" s="965"/>
      <c r="V69" s="965">
        <v>13</v>
      </c>
      <c r="W69" s="965"/>
      <c r="X69" s="965"/>
      <c r="Y69" s="965"/>
      <c r="Z69" s="965"/>
      <c r="AA69" s="965">
        <v>2</v>
      </c>
      <c r="AB69" s="965"/>
      <c r="AC69" s="965"/>
      <c r="AD69" s="965"/>
      <c r="AE69" s="965"/>
      <c r="AF69" s="965">
        <v>2</v>
      </c>
      <c r="AG69" s="965"/>
      <c r="AH69" s="965"/>
      <c r="AI69" s="965"/>
      <c r="AJ69" s="965"/>
      <c r="AK69" s="965" t="s">
        <v>533</v>
      </c>
      <c r="AL69" s="965"/>
      <c r="AM69" s="965"/>
      <c r="AN69" s="965"/>
      <c r="AO69" s="965"/>
      <c r="AP69" s="965" t="s">
        <v>534</v>
      </c>
      <c r="AQ69" s="965"/>
      <c r="AR69" s="965"/>
      <c r="AS69" s="965"/>
      <c r="AT69" s="965"/>
      <c r="AU69" s="965" t="s">
        <v>534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c r="C70" s="969"/>
      <c r="D70" s="969"/>
      <c r="E70" s="969"/>
      <c r="F70" s="969"/>
      <c r="G70" s="969"/>
      <c r="H70" s="969"/>
      <c r="I70" s="969"/>
      <c r="J70" s="969"/>
      <c r="K70" s="969"/>
      <c r="L70" s="969"/>
      <c r="M70" s="969"/>
      <c r="N70" s="969"/>
      <c r="O70" s="969"/>
      <c r="P70" s="970"/>
      <c r="Q70" s="971"/>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683883</v>
      </c>
      <c r="AB110" s="871"/>
      <c r="AC110" s="871"/>
      <c r="AD110" s="871"/>
      <c r="AE110" s="872"/>
      <c r="AF110" s="873">
        <v>638022</v>
      </c>
      <c r="AG110" s="871"/>
      <c r="AH110" s="871"/>
      <c r="AI110" s="871"/>
      <c r="AJ110" s="872"/>
      <c r="AK110" s="873">
        <v>661682</v>
      </c>
      <c r="AL110" s="871"/>
      <c r="AM110" s="871"/>
      <c r="AN110" s="871"/>
      <c r="AO110" s="872"/>
      <c r="AP110" s="874">
        <v>22.1</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5993332</v>
      </c>
      <c r="BR110" s="798"/>
      <c r="BS110" s="798"/>
      <c r="BT110" s="798"/>
      <c r="BU110" s="798"/>
      <c r="BV110" s="798">
        <v>6104591</v>
      </c>
      <c r="BW110" s="798"/>
      <c r="BX110" s="798"/>
      <c r="BY110" s="798"/>
      <c r="BZ110" s="798"/>
      <c r="CA110" s="798">
        <v>6043698</v>
      </c>
      <c r="CB110" s="798"/>
      <c r="CC110" s="798"/>
      <c r="CD110" s="798"/>
      <c r="CE110" s="798"/>
      <c r="CF110" s="859">
        <v>201.9</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1654</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1602669</v>
      </c>
      <c r="BR112" s="769"/>
      <c r="BS112" s="769"/>
      <c r="BT112" s="769"/>
      <c r="BU112" s="769"/>
      <c r="BV112" s="769">
        <v>1580157</v>
      </c>
      <c r="BW112" s="769"/>
      <c r="BX112" s="769"/>
      <c r="BY112" s="769"/>
      <c r="BZ112" s="769"/>
      <c r="CA112" s="769">
        <v>1630617</v>
      </c>
      <c r="CB112" s="769"/>
      <c r="CC112" s="769"/>
      <c r="CD112" s="769"/>
      <c r="CE112" s="769"/>
      <c r="CF112" s="846">
        <v>54.5</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149043</v>
      </c>
      <c r="AB113" s="907"/>
      <c r="AC113" s="907"/>
      <c r="AD113" s="907"/>
      <c r="AE113" s="908"/>
      <c r="AF113" s="909">
        <v>168633</v>
      </c>
      <c r="AG113" s="907"/>
      <c r="AH113" s="907"/>
      <c r="AI113" s="907"/>
      <c r="AJ113" s="908"/>
      <c r="AK113" s="909">
        <v>166787</v>
      </c>
      <c r="AL113" s="907"/>
      <c r="AM113" s="907"/>
      <c r="AN113" s="907"/>
      <c r="AO113" s="908"/>
      <c r="AP113" s="910">
        <v>5.6</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136698</v>
      </c>
      <c r="BR113" s="769"/>
      <c r="BS113" s="769"/>
      <c r="BT113" s="769"/>
      <c r="BU113" s="769"/>
      <c r="BV113" s="769">
        <v>125543</v>
      </c>
      <c r="BW113" s="769"/>
      <c r="BX113" s="769"/>
      <c r="BY113" s="769"/>
      <c r="BZ113" s="769"/>
      <c r="CA113" s="769">
        <v>112326</v>
      </c>
      <c r="CB113" s="769"/>
      <c r="CC113" s="769"/>
      <c r="CD113" s="769"/>
      <c r="CE113" s="769"/>
      <c r="CF113" s="846">
        <v>3.8</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6706</v>
      </c>
      <c r="AB114" s="782"/>
      <c r="AC114" s="782"/>
      <c r="AD114" s="782"/>
      <c r="AE114" s="783"/>
      <c r="AF114" s="784">
        <v>9360</v>
      </c>
      <c r="AG114" s="782"/>
      <c r="AH114" s="782"/>
      <c r="AI114" s="782"/>
      <c r="AJ114" s="783"/>
      <c r="AK114" s="784">
        <v>11486</v>
      </c>
      <c r="AL114" s="782"/>
      <c r="AM114" s="782"/>
      <c r="AN114" s="782"/>
      <c r="AO114" s="783"/>
      <c r="AP114" s="752">
        <v>0.4</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1135801</v>
      </c>
      <c r="BR114" s="769"/>
      <c r="BS114" s="769"/>
      <c r="BT114" s="769"/>
      <c r="BU114" s="769"/>
      <c r="BV114" s="769">
        <v>1138690</v>
      </c>
      <c r="BW114" s="769"/>
      <c r="BX114" s="769"/>
      <c r="BY114" s="769"/>
      <c r="BZ114" s="769"/>
      <c r="CA114" s="769">
        <v>1103792</v>
      </c>
      <c r="CB114" s="769"/>
      <c r="CC114" s="769"/>
      <c r="CD114" s="769"/>
      <c r="CE114" s="769"/>
      <c r="CF114" s="846">
        <v>36.9</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1654</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8560</v>
      </c>
      <c r="AB115" s="907"/>
      <c r="AC115" s="907"/>
      <c r="AD115" s="907"/>
      <c r="AE115" s="908"/>
      <c r="AF115" s="909">
        <v>6314</v>
      </c>
      <c r="AG115" s="907"/>
      <c r="AH115" s="907"/>
      <c r="AI115" s="907"/>
      <c r="AJ115" s="908"/>
      <c r="AK115" s="909">
        <v>3905</v>
      </c>
      <c r="AL115" s="907"/>
      <c r="AM115" s="907"/>
      <c r="AN115" s="907"/>
      <c r="AO115" s="908"/>
      <c r="AP115" s="910">
        <v>0.1</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v>10</v>
      </c>
      <c r="AG116" s="782"/>
      <c r="AH116" s="782"/>
      <c r="AI116" s="782"/>
      <c r="AJ116" s="783"/>
      <c r="AK116" s="784">
        <v>106</v>
      </c>
      <c r="AL116" s="782"/>
      <c r="AM116" s="782"/>
      <c r="AN116" s="782"/>
      <c r="AO116" s="783"/>
      <c r="AP116" s="752">
        <v>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848192</v>
      </c>
      <c r="AB117" s="893"/>
      <c r="AC117" s="893"/>
      <c r="AD117" s="893"/>
      <c r="AE117" s="894"/>
      <c r="AF117" s="896">
        <v>822339</v>
      </c>
      <c r="AG117" s="893"/>
      <c r="AH117" s="893"/>
      <c r="AI117" s="893"/>
      <c r="AJ117" s="894"/>
      <c r="AK117" s="896">
        <v>843966</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8870154</v>
      </c>
      <c r="BR118" s="856"/>
      <c r="BS118" s="856"/>
      <c r="BT118" s="856"/>
      <c r="BU118" s="856"/>
      <c r="BV118" s="856">
        <v>8948981</v>
      </c>
      <c r="BW118" s="856"/>
      <c r="BX118" s="856"/>
      <c r="BY118" s="856"/>
      <c r="BZ118" s="856"/>
      <c r="CA118" s="856">
        <v>8890433</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4238976</v>
      </c>
      <c r="BR119" s="798"/>
      <c r="BS119" s="798"/>
      <c r="BT119" s="798"/>
      <c r="BU119" s="798"/>
      <c r="BV119" s="798">
        <v>4553209</v>
      </c>
      <c r="BW119" s="798"/>
      <c r="BX119" s="798"/>
      <c r="BY119" s="798"/>
      <c r="BZ119" s="798"/>
      <c r="CA119" s="798">
        <v>4511560</v>
      </c>
      <c r="CB119" s="798"/>
      <c r="CC119" s="798"/>
      <c r="CD119" s="798"/>
      <c r="CE119" s="798"/>
      <c r="CF119" s="859">
        <v>150.69999999999999</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547279</v>
      </c>
      <c r="BR120" s="769"/>
      <c r="BS120" s="769"/>
      <c r="BT120" s="769"/>
      <c r="BU120" s="769"/>
      <c r="BV120" s="769">
        <v>513532</v>
      </c>
      <c r="BW120" s="769"/>
      <c r="BX120" s="769"/>
      <c r="BY120" s="769"/>
      <c r="BZ120" s="769"/>
      <c r="CA120" s="769">
        <v>482348</v>
      </c>
      <c r="CB120" s="769"/>
      <c r="CC120" s="769"/>
      <c r="CD120" s="769"/>
      <c r="CE120" s="769"/>
      <c r="CF120" s="846">
        <v>16.100000000000001</v>
      </c>
      <c r="CG120" s="847"/>
      <c r="CH120" s="847"/>
      <c r="CI120" s="847"/>
      <c r="CJ120" s="847"/>
      <c r="CK120" s="848" t="s">
        <v>433</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1219180</v>
      </c>
      <c r="DH120" s="798"/>
      <c r="DI120" s="798"/>
      <c r="DJ120" s="798"/>
      <c r="DK120" s="798"/>
      <c r="DL120" s="798">
        <v>1126145</v>
      </c>
      <c r="DM120" s="798"/>
      <c r="DN120" s="798"/>
      <c r="DO120" s="798"/>
      <c r="DP120" s="798"/>
      <c r="DQ120" s="798">
        <v>1063227</v>
      </c>
      <c r="DR120" s="798"/>
      <c r="DS120" s="798"/>
      <c r="DT120" s="798"/>
      <c r="DU120" s="798"/>
      <c r="DV120" s="799">
        <v>35.5</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5393311</v>
      </c>
      <c r="BR121" s="856"/>
      <c r="BS121" s="856"/>
      <c r="BT121" s="856"/>
      <c r="BU121" s="856"/>
      <c r="BV121" s="856">
        <v>5409894</v>
      </c>
      <c r="BW121" s="856"/>
      <c r="BX121" s="856"/>
      <c r="BY121" s="856"/>
      <c r="BZ121" s="856"/>
      <c r="CA121" s="856">
        <v>5334379</v>
      </c>
      <c r="CB121" s="856"/>
      <c r="CC121" s="856"/>
      <c r="CD121" s="856"/>
      <c r="CE121" s="856"/>
      <c r="CF121" s="857">
        <v>178.2</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383489</v>
      </c>
      <c r="DH121" s="769"/>
      <c r="DI121" s="769"/>
      <c r="DJ121" s="769"/>
      <c r="DK121" s="769"/>
      <c r="DL121" s="769">
        <v>454012</v>
      </c>
      <c r="DM121" s="769"/>
      <c r="DN121" s="769"/>
      <c r="DO121" s="769"/>
      <c r="DP121" s="769"/>
      <c r="DQ121" s="769">
        <v>567390</v>
      </c>
      <c r="DR121" s="769"/>
      <c r="DS121" s="769"/>
      <c r="DT121" s="769"/>
      <c r="DU121" s="769"/>
      <c r="DV121" s="821">
        <v>19</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3294</v>
      </c>
      <c r="AB122" s="782"/>
      <c r="AC122" s="782"/>
      <c r="AD122" s="782"/>
      <c r="AE122" s="783"/>
      <c r="AF122" s="784">
        <v>1697</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10179566</v>
      </c>
      <c r="BR122" s="838"/>
      <c r="BS122" s="838"/>
      <c r="BT122" s="838"/>
      <c r="BU122" s="838"/>
      <c r="BV122" s="838">
        <v>10476635</v>
      </c>
      <c r="BW122" s="838"/>
      <c r="BX122" s="838"/>
      <c r="BY122" s="838"/>
      <c r="BZ122" s="838"/>
      <c r="CA122" s="838">
        <v>10328287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5266</v>
      </c>
      <c r="AB127" s="782"/>
      <c r="AC127" s="782"/>
      <c r="AD127" s="782"/>
      <c r="AE127" s="783"/>
      <c r="AF127" s="784">
        <v>4617</v>
      </c>
      <c r="AG127" s="782"/>
      <c r="AH127" s="782"/>
      <c r="AI127" s="782"/>
      <c r="AJ127" s="783"/>
      <c r="AK127" s="784">
        <v>3905</v>
      </c>
      <c r="AL127" s="782"/>
      <c r="AM127" s="782"/>
      <c r="AN127" s="782"/>
      <c r="AO127" s="783"/>
      <c r="AP127" s="752">
        <v>0.1</v>
      </c>
      <c r="AQ127" s="753"/>
      <c r="AR127" s="753"/>
      <c r="AS127" s="753"/>
      <c r="AT127" s="754"/>
      <c r="AU127" s="233"/>
      <c r="AV127" s="233"/>
      <c r="AW127" s="233"/>
      <c r="AX127" s="755" t="s">
        <v>447</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41332</v>
      </c>
      <c r="AB128" s="722"/>
      <c r="AC128" s="722"/>
      <c r="AD128" s="722"/>
      <c r="AE128" s="723"/>
      <c r="AF128" s="724">
        <v>40847</v>
      </c>
      <c r="AG128" s="722"/>
      <c r="AH128" s="722"/>
      <c r="AI128" s="722"/>
      <c r="AJ128" s="723"/>
      <c r="AK128" s="724">
        <v>37896</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3407353</v>
      </c>
      <c r="AB129" s="782"/>
      <c r="AC129" s="782"/>
      <c r="AD129" s="782"/>
      <c r="AE129" s="783"/>
      <c r="AF129" s="784">
        <v>3548879</v>
      </c>
      <c r="AG129" s="782"/>
      <c r="AH129" s="782"/>
      <c r="AI129" s="782"/>
      <c r="AJ129" s="783"/>
      <c r="AK129" s="784">
        <v>3578917</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7.6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574799</v>
      </c>
      <c r="AB130" s="782"/>
      <c r="AC130" s="782"/>
      <c r="AD130" s="782"/>
      <c r="AE130" s="783"/>
      <c r="AF130" s="784">
        <v>560806</v>
      </c>
      <c r="AG130" s="782"/>
      <c r="AH130" s="782"/>
      <c r="AI130" s="782"/>
      <c r="AJ130" s="783"/>
      <c r="AK130" s="784">
        <v>584799</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2832554</v>
      </c>
      <c r="AB131" s="715"/>
      <c r="AC131" s="715"/>
      <c r="AD131" s="715"/>
      <c r="AE131" s="716"/>
      <c r="AF131" s="717">
        <v>2988073</v>
      </c>
      <c r="AG131" s="715"/>
      <c r="AH131" s="715"/>
      <c r="AI131" s="715"/>
      <c r="AJ131" s="716"/>
      <c r="AK131" s="717">
        <v>2994118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8.1926416940000006</v>
      </c>
      <c r="AB132" s="738"/>
      <c r="AC132" s="738"/>
      <c r="AD132" s="738"/>
      <c r="AE132" s="739"/>
      <c r="AF132" s="740">
        <v>7.385562535</v>
      </c>
      <c r="AG132" s="738"/>
      <c r="AH132" s="738"/>
      <c r="AI132" s="738"/>
      <c r="AJ132" s="739"/>
      <c r="AK132" s="740">
        <v>7.3901896989999996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9.8000000000000007</v>
      </c>
      <c r="AB133" s="747"/>
      <c r="AC133" s="747"/>
      <c r="AD133" s="747"/>
      <c r="AE133" s="748"/>
      <c r="AF133" s="746">
        <v>8.3000000000000007</v>
      </c>
      <c r="AG133" s="747"/>
      <c r="AH133" s="747"/>
      <c r="AI133" s="747"/>
      <c r="AJ133" s="748"/>
      <c r="AK133" s="746">
        <v>7.6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90" zoomScaleNormal="85" zoomScaleSheetLayoutView="90" workbookViewId="0">
      <selection activeCell="AH74" sqref="AH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31" t="s">
        <v>468</v>
      </c>
      <c r="H9" s="1132"/>
      <c r="I9" s="1132"/>
      <c r="J9" s="1133"/>
      <c r="K9" s="263">
        <v>852629</v>
      </c>
      <c r="L9" s="264">
        <v>148438</v>
      </c>
      <c r="M9" s="265">
        <v>132943</v>
      </c>
      <c r="N9" s="266">
        <v>11.7</v>
      </c>
    </row>
    <row r="10" spans="1:16">
      <c r="A10" s="248"/>
      <c r="B10" s="244"/>
      <c r="C10" s="244"/>
      <c r="D10" s="244"/>
      <c r="E10" s="244"/>
      <c r="F10" s="244"/>
      <c r="G10" s="1131" t="s">
        <v>469</v>
      </c>
      <c r="H10" s="1132"/>
      <c r="I10" s="1132"/>
      <c r="J10" s="1133"/>
      <c r="K10" s="267">
        <v>110704</v>
      </c>
      <c r="L10" s="268">
        <v>19273</v>
      </c>
      <c r="M10" s="269">
        <v>15355</v>
      </c>
      <c r="N10" s="270">
        <v>25.5</v>
      </c>
    </row>
    <row r="11" spans="1:16" ht="13.5" customHeight="1">
      <c r="A11" s="248"/>
      <c r="B11" s="244"/>
      <c r="C11" s="244"/>
      <c r="D11" s="244"/>
      <c r="E11" s="244"/>
      <c r="F11" s="244"/>
      <c r="G11" s="1131" t="s">
        <v>470</v>
      </c>
      <c r="H11" s="1132"/>
      <c r="I11" s="1132"/>
      <c r="J11" s="1133"/>
      <c r="K11" s="267">
        <v>145262</v>
      </c>
      <c r="L11" s="268">
        <v>25289</v>
      </c>
      <c r="M11" s="269">
        <v>21605</v>
      </c>
      <c r="N11" s="270">
        <v>17.100000000000001</v>
      </c>
    </row>
    <row r="12" spans="1:16" ht="13.5" customHeight="1">
      <c r="A12" s="248"/>
      <c r="B12" s="244"/>
      <c r="C12" s="244"/>
      <c r="D12" s="244"/>
      <c r="E12" s="244"/>
      <c r="F12" s="244"/>
      <c r="G12" s="1131" t="s">
        <v>471</v>
      </c>
      <c r="H12" s="1132"/>
      <c r="I12" s="1132"/>
      <c r="J12" s="1133"/>
      <c r="K12" s="267" t="s">
        <v>472</v>
      </c>
      <c r="L12" s="268" t="s">
        <v>472</v>
      </c>
      <c r="M12" s="269">
        <v>2278</v>
      </c>
      <c r="N12" s="270" t="s">
        <v>472</v>
      </c>
    </row>
    <row r="13" spans="1:16" ht="13.5" customHeight="1">
      <c r="A13" s="248"/>
      <c r="B13" s="244"/>
      <c r="C13" s="244"/>
      <c r="D13" s="244"/>
      <c r="E13" s="244"/>
      <c r="F13" s="244"/>
      <c r="G13" s="1131" t="s">
        <v>473</v>
      </c>
      <c r="H13" s="1132"/>
      <c r="I13" s="1132"/>
      <c r="J13" s="1133"/>
      <c r="K13" s="267" t="s">
        <v>472</v>
      </c>
      <c r="L13" s="268" t="s">
        <v>472</v>
      </c>
      <c r="M13" s="269" t="s">
        <v>472</v>
      </c>
      <c r="N13" s="270" t="s">
        <v>472</v>
      </c>
    </row>
    <row r="14" spans="1:16" ht="13.5" customHeight="1">
      <c r="A14" s="248"/>
      <c r="B14" s="244"/>
      <c r="C14" s="244"/>
      <c r="D14" s="244"/>
      <c r="E14" s="244"/>
      <c r="F14" s="244"/>
      <c r="G14" s="1131" t="s">
        <v>474</v>
      </c>
      <c r="H14" s="1132"/>
      <c r="I14" s="1132"/>
      <c r="J14" s="1133"/>
      <c r="K14" s="267">
        <v>39101</v>
      </c>
      <c r="L14" s="268">
        <v>6807</v>
      </c>
      <c r="M14" s="269">
        <v>5589</v>
      </c>
      <c r="N14" s="270">
        <v>21.8</v>
      </c>
    </row>
    <row r="15" spans="1:16" ht="13.5" customHeight="1">
      <c r="A15" s="248"/>
      <c r="B15" s="244"/>
      <c r="C15" s="244"/>
      <c r="D15" s="244"/>
      <c r="E15" s="244"/>
      <c r="F15" s="244"/>
      <c r="G15" s="1131" t="s">
        <v>475</v>
      </c>
      <c r="H15" s="1132"/>
      <c r="I15" s="1132"/>
      <c r="J15" s="1133"/>
      <c r="K15" s="267">
        <v>45019</v>
      </c>
      <c r="L15" s="268">
        <v>7838</v>
      </c>
      <c r="M15" s="269">
        <v>2911</v>
      </c>
      <c r="N15" s="270">
        <v>169.3</v>
      </c>
    </row>
    <row r="16" spans="1:16">
      <c r="A16" s="248"/>
      <c r="B16" s="244"/>
      <c r="C16" s="244"/>
      <c r="D16" s="244"/>
      <c r="E16" s="244"/>
      <c r="F16" s="244"/>
      <c r="G16" s="1134" t="s">
        <v>476</v>
      </c>
      <c r="H16" s="1135"/>
      <c r="I16" s="1135"/>
      <c r="J16" s="1136"/>
      <c r="K16" s="268">
        <v>-103598</v>
      </c>
      <c r="L16" s="268">
        <v>-18036</v>
      </c>
      <c r="M16" s="269">
        <v>-16243</v>
      </c>
      <c r="N16" s="270">
        <v>11</v>
      </c>
    </row>
    <row r="17" spans="1:16">
      <c r="A17" s="248"/>
      <c r="B17" s="244"/>
      <c r="C17" s="244"/>
      <c r="D17" s="244"/>
      <c r="E17" s="244"/>
      <c r="F17" s="244"/>
      <c r="G17" s="1134" t="s">
        <v>169</v>
      </c>
      <c r="H17" s="1135"/>
      <c r="I17" s="1135"/>
      <c r="J17" s="1136"/>
      <c r="K17" s="268">
        <v>1089117</v>
      </c>
      <c r="L17" s="268">
        <v>189610</v>
      </c>
      <c r="M17" s="269">
        <v>164438</v>
      </c>
      <c r="N17" s="270">
        <v>15.3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8" t="s">
        <v>481</v>
      </c>
      <c r="H21" s="1129"/>
      <c r="I21" s="1129"/>
      <c r="J21" s="1130"/>
      <c r="K21" s="280">
        <v>16.190000000000001</v>
      </c>
      <c r="L21" s="281">
        <v>15.05</v>
      </c>
      <c r="M21" s="282">
        <v>1.1399999999999999</v>
      </c>
      <c r="N21" s="249"/>
      <c r="O21" s="283"/>
      <c r="P21" s="279"/>
    </row>
    <row r="22" spans="1:16" s="284" customFormat="1">
      <c r="A22" s="279"/>
      <c r="B22" s="249"/>
      <c r="C22" s="249"/>
      <c r="D22" s="249"/>
      <c r="E22" s="249"/>
      <c r="F22" s="249"/>
      <c r="G22" s="1128" t="s">
        <v>482</v>
      </c>
      <c r="H22" s="1129"/>
      <c r="I22" s="1129"/>
      <c r="J22" s="1130"/>
      <c r="K22" s="285">
        <v>97.9</v>
      </c>
      <c r="L22" s="286">
        <v>95.7</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19" t="s">
        <v>486</v>
      </c>
      <c r="H32" s="1120"/>
      <c r="I32" s="1120"/>
      <c r="J32" s="1121"/>
      <c r="K32" s="294">
        <v>661682</v>
      </c>
      <c r="L32" s="294">
        <v>115195</v>
      </c>
      <c r="M32" s="295">
        <v>104657</v>
      </c>
      <c r="N32" s="296">
        <v>10.1</v>
      </c>
    </row>
    <row r="33" spans="1:16" ht="13.5" customHeight="1">
      <c r="A33" s="248"/>
      <c r="B33" s="244"/>
      <c r="C33" s="244"/>
      <c r="D33" s="244"/>
      <c r="E33" s="244"/>
      <c r="F33" s="244"/>
      <c r="G33" s="1119" t="s">
        <v>487</v>
      </c>
      <c r="H33" s="1120"/>
      <c r="I33" s="1120"/>
      <c r="J33" s="1121"/>
      <c r="K33" s="294" t="s">
        <v>472</v>
      </c>
      <c r="L33" s="294" t="s">
        <v>472</v>
      </c>
      <c r="M33" s="295" t="s">
        <v>472</v>
      </c>
      <c r="N33" s="296" t="s">
        <v>472</v>
      </c>
    </row>
    <row r="34" spans="1:16" ht="27" customHeight="1">
      <c r="A34" s="248"/>
      <c r="B34" s="244"/>
      <c r="C34" s="244"/>
      <c r="D34" s="244"/>
      <c r="E34" s="244"/>
      <c r="F34" s="244"/>
      <c r="G34" s="1119" t="s">
        <v>488</v>
      </c>
      <c r="H34" s="1120"/>
      <c r="I34" s="1120"/>
      <c r="J34" s="1121"/>
      <c r="K34" s="294" t="s">
        <v>472</v>
      </c>
      <c r="L34" s="294" t="s">
        <v>472</v>
      </c>
      <c r="M34" s="295">
        <v>419</v>
      </c>
      <c r="N34" s="296" t="s">
        <v>472</v>
      </c>
    </row>
    <row r="35" spans="1:16" ht="27" customHeight="1">
      <c r="A35" s="248"/>
      <c r="B35" s="244"/>
      <c r="C35" s="244"/>
      <c r="D35" s="244"/>
      <c r="E35" s="244"/>
      <c r="F35" s="244"/>
      <c r="G35" s="1119" t="s">
        <v>489</v>
      </c>
      <c r="H35" s="1120"/>
      <c r="I35" s="1120"/>
      <c r="J35" s="1121"/>
      <c r="K35" s="294">
        <v>166787</v>
      </c>
      <c r="L35" s="294">
        <v>29037</v>
      </c>
      <c r="M35" s="295">
        <v>24121</v>
      </c>
      <c r="N35" s="296">
        <v>20.399999999999999</v>
      </c>
    </row>
    <row r="36" spans="1:16" ht="27" customHeight="1">
      <c r="A36" s="248"/>
      <c r="B36" s="244"/>
      <c r="C36" s="244"/>
      <c r="D36" s="244"/>
      <c r="E36" s="244"/>
      <c r="F36" s="244"/>
      <c r="G36" s="1119" t="s">
        <v>490</v>
      </c>
      <c r="H36" s="1120"/>
      <c r="I36" s="1120"/>
      <c r="J36" s="1121"/>
      <c r="K36" s="294">
        <v>11486</v>
      </c>
      <c r="L36" s="294">
        <v>2000</v>
      </c>
      <c r="M36" s="295">
        <v>4863</v>
      </c>
      <c r="N36" s="296">
        <v>-58.9</v>
      </c>
    </row>
    <row r="37" spans="1:16" ht="13.5" customHeight="1">
      <c r="A37" s="248"/>
      <c r="B37" s="244"/>
      <c r="C37" s="244"/>
      <c r="D37" s="244"/>
      <c r="E37" s="244"/>
      <c r="F37" s="244"/>
      <c r="G37" s="1119" t="s">
        <v>491</v>
      </c>
      <c r="H37" s="1120"/>
      <c r="I37" s="1120"/>
      <c r="J37" s="1121"/>
      <c r="K37" s="294">
        <v>3905</v>
      </c>
      <c r="L37" s="294">
        <v>680</v>
      </c>
      <c r="M37" s="295">
        <v>2362</v>
      </c>
      <c r="N37" s="296">
        <v>-71.2</v>
      </c>
    </row>
    <row r="38" spans="1:16" ht="27" customHeight="1">
      <c r="A38" s="248"/>
      <c r="B38" s="244"/>
      <c r="C38" s="244"/>
      <c r="D38" s="244"/>
      <c r="E38" s="244"/>
      <c r="F38" s="244"/>
      <c r="G38" s="1122" t="s">
        <v>492</v>
      </c>
      <c r="H38" s="1123"/>
      <c r="I38" s="1123"/>
      <c r="J38" s="1124"/>
      <c r="K38" s="297">
        <v>106</v>
      </c>
      <c r="L38" s="297">
        <v>18</v>
      </c>
      <c r="M38" s="298">
        <v>22</v>
      </c>
      <c r="N38" s="299">
        <v>-18.2</v>
      </c>
      <c r="O38" s="293"/>
    </row>
    <row r="39" spans="1:16">
      <c r="A39" s="248"/>
      <c r="B39" s="244"/>
      <c r="C39" s="244"/>
      <c r="D39" s="244"/>
      <c r="E39" s="244"/>
      <c r="F39" s="244"/>
      <c r="G39" s="1122" t="s">
        <v>493</v>
      </c>
      <c r="H39" s="1123"/>
      <c r="I39" s="1123"/>
      <c r="J39" s="1124"/>
      <c r="K39" s="300">
        <v>-37896</v>
      </c>
      <c r="L39" s="300">
        <v>-6597</v>
      </c>
      <c r="M39" s="301">
        <v>-5112</v>
      </c>
      <c r="N39" s="302">
        <v>29</v>
      </c>
      <c r="O39" s="293"/>
    </row>
    <row r="40" spans="1:16" ht="27" customHeight="1">
      <c r="A40" s="248"/>
      <c r="B40" s="244"/>
      <c r="C40" s="244"/>
      <c r="D40" s="244"/>
      <c r="E40" s="244"/>
      <c r="F40" s="244"/>
      <c r="G40" s="1119" t="s">
        <v>494</v>
      </c>
      <c r="H40" s="1120"/>
      <c r="I40" s="1120"/>
      <c r="J40" s="1121"/>
      <c r="K40" s="300">
        <v>-584799</v>
      </c>
      <c r="L40" s="300">
        <v>-101810</v>
      </c>
      <c r="M40" s="301">
        <v>-91802</v>
      </c>
      <c r="N40" s="302">
        <v>10.9</v>
      </c>
      <c r="O40" s="293"/>
    </row>
    <row r="41" spans="1:16">
      <c r="A41" s="248"/>
      <c r="B41" s="244"/>
      <c r="C41" s="244"/>
      <c r="D41" s="244"/>
      <c r="E41" s="244"/>
      <c r="F41" s="244"/>
      <c r="G41" s="1125" t="s">
        <v>279</v>
      </c>
      <c r="H41" s="1126"/>
      <c r="I41" s="1126"/>
      <c r="J41" s="1127"/>
      <c r="K41" s="294">
        <v>221271</v>
      </c>
      <c r="L41" s="300">
        <v>38522</v>
      </c>
      <c r="M41" s="301">
        <v>39530</v>
      </c>
      <c r="N41" s="302">
        <v>-2.5</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2" t="s">
        <v>463</v>
      </c>
      <c r="J49" s="1114" t="s">
        <v>498</v>
      </c>
      <c r="K49" s="1115"/>
      <c r="L49" s="1115"/>
      <c r="M49" s="1115"/>
      <c r="N49" s="1116"/>
    </row>
    <row r="50" spans="1:14">
      <c r="A50" s="248"/>
      <c r="B50" s="244"/>
      <c r="C50" s="244"/>
      <c r="D50" s="244"/>
      <c r="E50" s="244"/>
      <c r="F50" s="244"/>
      <c r="G50" s="312"/>
      <c r="H50" s="313"/>
      <c r="I50" s="1113"/>
      <c r="J50" s="314" t="s">
        <v>499</v>
      </c>
      <c r="K50" s="315" t="s">
        <v>500</v>
      </c>
      <c r="L50" s="316" t="s">
        <v>501</v>
      </c>
      <c r="M50" s="317" t="s">
        <v>502</v>
      </c>
      <c r="N50" s="318" t="s">
        <v>503</v>
      </c>
    </row>
    <row r="51" spans="1:14">
      <c r="A51" s="248"/>
      <c r="B51" s="244"/>
      <c r="C51" s="244"/>
      <c r="D51" s="244"/>
      <c r="E51" s="244"/>
      <c r="F51" s="244"/>
      <c r="G51" s="310" t="s">
        <v>504</v>
      </c>
      <c r="H51" s="311"/>
      <c r="I51" s="319">
        <v>1461681</v>
      </c>
      <c r="J51" s="320">
        <v>244715</v>
      </c>
      <c r="K51" s="321">
        <v>140.6</v>
      </c>
      <c r="L51" s="322">
        <v>174443</v>
      </c>
      <c r="M51" s="323">
        <v>52.1</v>
      </c>
      <c r="N51" s="324">
        <v>88.5</v>
      </c>
    </row>
    <row r="52" spans="1:14">
      <c r="A52" s="248"/>
      <c r="B52" s="244"/>
      <c r="C52" s="244"/>
      <c r="D52" s="244"/>
      <c r="E52" s="244"/>
      <c r="F52" s="244"/>
      <c r="G52" s="325"/>
      <c r="H52" s="326" t="s">
        <v>505</v>
      </c>
      <c r="I52" s="327">
        <v>559034</v>
      </c>
      <c r="J52" s="328">
        <v>93594</v>
      </c>
      <c r="K52" s="329">
        <v>83.5</v>
      </c>
      <c r="L52" s="330">
        <v>89518</v>
      </c>
      <c r="M52" s="331">
        <v>60.1</v>
      </c>
      <c r="N52" s="332">
        <v>23.4</v>
      </c>
    </row>
    <row r="53" spans="1:14">
      <c r="A53" s="248"/>
      <c r="B53" s="244"/>
      <c r="C53" s="244"/>
      <c r="D53" s="244"/>
      <c r="E53" s="244"/>
      <c r="F53" s="244"/>
      <c r="G53" s="310" t="s">
        <v>506</v>
      </c>
      <c r="H53" s="311"/>
      <c r="I53" s="319">
        <v>838662</v>
      </c>
      <c r="J53" s="320">
        <v>142727</v>
      </c>
      <c r="K53" s="321">
        <v>-41.7</v>
      </c>
      <c r="L53" s="322">
        <v>192544</v>
      </c>
      <c r="M53" s="323">
        <v>10.4</v>
      </c>
      <c r="N53" s="324">
        <v>-52.1</v>
      </c>
    </row>
    <row r="54" spans="1:14">
      <c r="A54" s="248"/>
      <c r="B54" s="244"/>
      <c r="C54" s="244"/>
      <c r="D54" s="244"/>
      <c r="E54" s="244"/>
      <c r="F54" s="244"/>
      <c r="G54" s="325"/>
      <c r="H54" s="326" t="s">
        <v>505</v>
      </c>
      <c r="I54" s="327">
        <v>341495</v>
      </c>
      <c r="J54" s="328">
        <v>58117</v>
      </c>
      <c r="K54" s="329">
        <v>-37.9</v>
      </c>
      <c r="L54" s="330">
        <v>82235</v>
      </c>
      <c r="M54" s="331">
        <v>-8.1</v>
      </c>
      <c r="N54" s="332">
        <v>-29.8</v>
      </c>
    </row>
    <row r="55" spans="1:14">
      <c r="A55" s="248"/>
      <c r="B55" s="244"/>
      <c r="C55" s="244"/>
      <c r="D55" s="244"/>
      <c r="E55" s="244"/>
      <c r="F55" s="244"/>
      <c r="G55" s="310" t="s">
        <v>507</v>
      </c>
      <c r="H55" s="311"/>
      <c r="I55" s="319">
        <v>1493954</v>
      </c>
      <c r="J55" s="320">
        <v>258738</v>
      </c>
      <c r="K55" s="321">
        <v>81.3</v>
      </c>
      <c r="L55" s="322">
        <v>146140</v>
      </c>
      <c r="M55" s="323">
        <v>-24.1</v>
      </c>
      <c r="N55" s="324">
        <v>105.4</v>
      </c>
    </row>
    <row r="56" spans="1:14">
      <c r="A56" s="248"/>
      <c r="B56" s="244"/>
      <c r="C56" s="244"/>
      <c r="D56" s="244"/>
      <c r="E56" s="244"/>
      <c r="F56" s="244"/>
      <c r="G56" s="325"/>
      <c r="H56" s="326" t="s">
        <v>505</v>
      </c>
      <c r="I56" s="327">
        <v>320909</v>
      </c>
      <c r="J56" s="328">
        <v>55578</v>
      </c>
      <c r="K56" s="329">
        <v>-4.4000000000000004</v>
      </c>
      <c r="L56" s="330">
        <v>75451</v>
      </c>
      <c r="M56" s="331">
        <v>-8.1999999999999993</v>
      </c>
      <c r="N56" s="332">
        <v>3.8</v>
      </c>
    </row>
    <row r="57" spans="1:14">
      <c r="A57" s="248"/>
      <c r="B57" s="244"/>
      <c r="C57" s="244"/>
      <c r="D57" s="244"/>
      <c r="E57" s="244"/>
      <c r="F57" s="244"/>
      <c r="G57" s="310" t="s">
        <v>508</v>
      </c>
      <c r="H57" s="311"/>
      <c r="I57" s="319">
        <v>743188</v>
      </c>
      <c r="J57" s="320">
        <v>128092</v>
      </c>
      <c r="K57" s="321">
        <v>-50.5</v>
      </c>
      <c r="L57" s="322">
        <v>146641</v>
      </c>
      <c r="M57" s="323">
        <v>0.3</v>
      </c>
      <c r="N57" s="324">
        <v>-50.8</v>
      </c>
    </row>
    <row r="58" spans="1:14">
      <c r="A58" s="248"/>
      <c r="B58" s="244"/>
      <c r="C58" s="244"/>
      <c r="D58" s="244"/>
      <c r="E58" s="244"/>
      <c r="F58" s="244"/>
      <c r="G58" s="325"/>
      <c r="H58" s="326" t="s">
        <v>505</v>
      </c>
      <c r="I58" s="327">
        <v>455048</v>
      </c>
      <c r="J58" s="328">
        <v>78430</v>
      </c>
      <c r="K58" s="329">
        <v>41.1</v>
      </c>
      <c r="L58" s="330">
        <v>68142</v>
      </c>
      <c r="M58" s="331">
        <v>-9.6999999999999993</v>
      </c>
      <c r="N58" s="332">
        <v>50.8</v>
      </c>
    </row>
    <row r="59" spans="1:14">
      <c r="A59" s="248"/>
      <c r="B59" s="244"/>
      <c r="C59" s="244"/>
      <c r="D59" s="244"/>
      <c r="E59" s="244"/>
      <c r="F59" s="244"/>
      <c r="G59" s="310" t="s">
        <v>509</v>
      </c>
      <c r="H59" s="311"/>
      <c r="I59" s="319">
        <v>884467</v>
      </c>
      <c r="J59" s="320">
        <v>153981</v>
      </c>
      <c r="K59" s="321">
        <v>20.2</v>
      </c>
      <c r="L59" s="322">
        <v>174587</v>
      </c>
      <c r="M59" s="323">
        <v>19.100000000000001</v>
      </c>
      <c r="N59" s="324">
        <v>1.1000000000000001</v>
      </c>
    </row>
    <row r="60" spans="1:14">
      <c r="A60" s="248"/>
      <c r="B60" s="244"/>
      <c r="C60" s="244"/>
      <c r="D60" s="244"/>
      <c r="E60" s="244"/>
      <c r="F60" s="244"/>
      <c r="G60" s="325"/>
      <c r="H60" s="326" t="s">
        <v>505</v>
      </c>
      <c r="I60" s="333">
        <v>433465</v>
      </c>
      <c r="J60" s="328">
        <v>75464</v>
      </c>
      <c r="K60" s="329">
        <v>-3.8</v>
      </c>
      <c r="L60" s="330">
        <v>79695</v>
      </c>
      <c r="M60" s="331">
        <v>17</v>
      </c>
      <c r="N60" s="332">
        <v>-20.8</v>
      </c>
    </row>
    <row r="61" spans="1:14">
      <c r="A61" s="248"/>
      <c r="B61" s="244"/>
      <c r="C61" s="244"/>
      <c r="D61" s="244"/>
      <c r="E61" s="244"/>
      <c r="F61" s="244"/>
      <c r="G61" s="310" t="s">
        <v>510</v>
      </c>
      <c r="H61" s="334"/>
      <c r="I61" s="335">
        <v>1084390</v>
      </c>
      <c r="J61" s="336">
        <v>185651</v>
      </c>
      <c r="K61" s="337">
        <v>30</v>
      </c>
      <c r="L61" s="338">
        <v>166871</v>
      </c>
      <c r="M61" s="339">
        <v>11.6</v>
      </c>
      <c r="N61" s="324">
        <v>18.399999999999999</v>
      </c>
    </row>
    <row r="62" spans="1:14">
      <c r="A62" s="248"/>
      <c r="B62" s="244"/>
      <c r="C62" s="244"/>
      <c r="D62" s="244"/>
      <c r="E62" s="244"/>
      <c r="F62" s="244"/>
      <c r="G62" s="325"/>
      <c r="H62" s="326" t="s">
        <v>505</v>
      </c>
      <c r="I62" s="327">
        <v>421990</v>
      </c>
      <c r="J62" s="328">
        <v>72237</v>
      </c>
      <c r="K62" s="329">
        <v>15.7</v>
      </c>
      <c r="L62" s="330">
        <v>79008</v>
      </c>
      <c r="M62" s="331">
        <v>10.199999999999999</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2"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32.22</v>
      </c>
      <c r="G47" s="12">
        <v>39.69</v>
      </c>
      <c r="H47" s="12">
        <v>44.52</v>
      </c>
      <c r="I47" s="12">
        <v>46.88</v>
      </c>
      <c r="J47" s="13">
        <v>47.15</v>
      </c>
    </row>
    <row r="48" spans="2:10" ht="57.75" customHeight="1">
      <c r="B48" s="14"/>
      <c r="C48" s="1139" t="s">
        <v>4</v>
      </c>
      <c r="D48" s="1139"/>
      <c r="E48" s="1140"/>
      <c r="F48" s="15">
        <v>5.63</v>
      </c>
      <c r="G48" s="16">
        <v>4.41</v>
      </c>
      <c r="H48" s="16">
        <v>3.75</v>
      </c>
      <c r="I48" s="16">
        <v>3.34</v>
      </c>
      <c r="J48" s="17">
        <v>3.61</v>
      </c>
    </row>
    <row r="49" spans="2:10" ht="57.75" customHeight="1" thickBot="1">
      <c r="B49" s="18"/>
      <c r="C49" s="1141" t="s">
        <v>5</v>
      </c>
      <c r="D49" s="1141"/>
      <c r="E49" s="1142"/>
      <c r="F49" s="19">
        <v>1.33</v>
      </c>
      <c r="G49" s="20">
        <v>6.47</v>
      </c>
      <c r="H49" s="20">
        <v>2.12</v>
      </c>
      <c r="I49" s="20">
        <v>3.87</v>
      </c>
      <c r="J49" s="21">
        <v>0.96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election activeCell="N34" sqref="N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517</v>
      </c>
      <c r="D34" s="1149"/>
      <c r="E34" s="1150"/>
      <c r="F34" s="32">
        <v>5.63</v>
      </c>
      <c r="G34" s="33">
        <v>4.41</v>
      </c>
      <c r="H34" s="33">
        <v>3.75</v>
      </c>
      <c r="I34" s="33">
        <v>3.34</v>
      </c>
      <c r="J34" s="34">
        <v>3.61</v>
      </c>
      <c r="K34" s="22"/>
      <c r="L34" s="22"/>
      <c r="M34" s="22"/>
      <c r="N34" s="22"/>
      <c r="O34" s="22"/>
      <c r="P34" s="22"/>
    </row>
    <row r="35" spans="1:16" ht="39" customHeight="1">
      <c r="A35" s="22"/>
      <c r="B35" s="35"/>
      <c r="C35" s="1143" t="s">
        <v>518</v>
      </c>
      <c r="D35" s="1144"/>
      <c r="E35" s="1145"/>
      <c r="F35" s="36">
        <v>1.31</v>
      </c>
      <c r="G35" s="37">
        <v>0.98</v>
      </c>
      <c r="H35" s="37">
        <v>1.1399999999999999</v>
      </c>
      <c r="I35" s="37">
        <v>1.1200000000000001</v>
      </c>
      <c r="J35" s="38">
        <v>1.92</v>
      </c>
      <c r="K35" s="22"/>
      <c r="L35" s="22"/>
      <c r="M35" s="22"/>
      <c r="N35" s="22"/>
      <c r="O35" s="22"/>
      <c r="P35" s="22"/>
    </row>
    <row r="36" spans="1:16" ht="39" customHeight="1">
      <c r="A36" s="22"/>
      <c r="B36" s="35"/>
      <c r="C36" s="1143" t="s">
        <v>519</v>
      </c>
      <c r="D36" s="1144"/>
      <c r="E36" s="1145"/>
      <c r="F36" s="36">
        <v>0.35</v>
      </c>
      <c r="G36" s="37">
        <v>0.57999999999999996</v>
      </c>
      <c r="H36" s="37">
        <v>0.41</v>
      </c>
      <c r="I36" s="37">
        <v>0.49</v>
      </c>
      <c r="J36" s="38">
        <v>0.45</v>
      </c>
      <c r="K36" s="22"/>
      <c r="L36" s="22"/>
      <c r="M36" s="22"/>
      <c r="N36" s="22"/>
      <c r="O36" s="22"/>
      <c r="P36" s="22"/>
    </row>
    <row r="37" spans="1:16" ht="39" customHeight="1">
      <c r="A37" s="22"/>
      <c r="B37" s="35"/>
      <c r="C37" s="1143" t="s">
        <v>520</v>
      </c>
      <c r="D37" s="1144"/>
      <c r="E37" s="1145"/>
      <c r="F37" s="36">
        <v>0.41</v>
      </c>
      <c r="G37" s="37">
        <v>0.47</v>
      </c>
      <c r="H37" s="37">
        <v>0.28000000000000003</v>
      </c>
      <c r="I37" s="37">
        <v>0.46</v>
      </c>
      <c r="J37" s="38">
        <v>0.41</v>
      </c>
      <c r="K37" s="22"/>
      <c r="L37" s="22"/>
      <c r="M37" s="22"/>
      <c r="N37" s="22"/>
      <c r="O37" s="22"/>
      <c r="P37" s="22"/>
    </row>
    <row r="38" spans="1:16" ht="39" customHeight="1">
      <c r="A38" s="22"/>
      <c r="B38" s="35"/>
      <c r="C38" s="1143" t="s">
        <v>521</v>
      </c>
      <c r="D38" s="1144"/>
      <c r="E38" s="1145"/>
      <c r="F38" s="36">
        <v>0.28999999999999998</v>
      </c>
      <c r="G38" s="37">
        <v>0.31</v>
      </c>
      <c r="H38" s="37">
        <v>0.3</v>
      </c>
      <c r="I38" s="37">
        <v>0.27</v>
      </c>
      <c r="J38" s="38">
        <v>0.3</v>
      </c>
      <c r="K38" s="22"/>
      <c r="L38" s="22"/>
      <c r="M38" s="22"/>
      <c r="N38" s="22"/>
      <c r="O38" s="22"/>
      <c r="P38" s="22"/>
    </row>
    <row r="39" spans="1:16" ht="39" customHeight="1">
      <c r="A39" s="22"/>
      <c r="B39" s="35"/>
      <c r="C39" s="1143" t="s">
        <v>522</v>
      </c>
      <c r="D39" s="1144"/>
      <c r="E39" s="1145"/>
      <c r="F39" s="36">
        <v>0.2</v>
      </c>
      <c r="G39" s="37">
        <v>0.19</v>
      </c>
      <c r="H39" s="37">
        <v>0.32</v>
      </c>
      <c r="I39" s="37">
        <v>0.31</v>
      </c>
      <c r="J39" s="38">
        <v>0.23</v>
      </c>
      <c r="K39" s="22"/>
      <c r="L39" s="22"/>
      <c r="M39" s="22"/>
      <c r="N39" s="22"/>
      <c r="O39" s="22"/>
      <c r="P39" s="22"/>
    </row>
    <row r="40" spans="1:16" ht="39" customHeight="1">
      <c r="A40" s="22"/>
      <c r="B40" s="35"/>
      <c r="C40" s="1143" t="s">
        <v>523</v>
      </c>
      <c r="D40" s="1144"/>
      <c r="E40" s="1145"/>
      <c r="F40" s="36">
        <v>0.04</v>
      </c>
      <c r="G40" s="37">
        <v>0.06</v>
      </c>
      <c r="H40" s="37">
        <v>0.1</v>
      </c>
      <c r="I40" s="37">
        <v>0.08</v>
      </c>
      <c r="J40" s="38">
        <v>0.06</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524</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525</v>
      </c>
      <c r="D43" s="1147"/>
      <c r="E43" s="1148"/>
      <c r="F43" s="41">
        <v>0.08</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5" zoomScaleSheetLayoutView="55" workbookViewId="0">
      <selection activeCell="T49" sqref="T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911</v>
      </c>
      <c r="L45" s="60">
        <v>781</v>
      </c>
      <c r="M45" s="60">
        <v>684</v>
      </c>
      <c r="N45" s="60">
        <v>638</v>
      </c>
      <c r="O45" s="61">
        <v>662</v>
      </c>
      <c r="P45" s="48"/>
      <c r="Q45" s="48"/>
      <c r="R45" s="48"/>
      <c r="S45" s="48"/>
      <c r="T45" s="48"/>
      <c r="U45" s="48"/>
    </row>
    <row r="46" spans="1:21" ht="30.75" customHeight="1">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15</v>
      </c>
      <c r="F48" s="1153"/>
      <c r="G48" s="1153"/>
      <c r="H48" s="1153"/>
      <c r="I48" s="1153"/>
      <c r="J48" s="1154"/>
      <c r="K48" s="63">
        <v>134</v>
      </c>
      <c r="L48" s="64">
        <v>167</v>
      </c>
      <c r="M48" s="64">
        <v>149</v>
      </c>
      <c r="N48" s="64">
        <v>169</v>
      </c>
      <c r="O48" s="65">
        <v>167</v>
      </c>
      <c r="P48" s="48"/>
      <c r="Q48" s="48"/>
      <c r="R48" s="48"/>
      <c r="S48" s="48"/>
      <c r="T48" s="48"/>
      <c r="U48" s="48"/>
    </row>
    <row r="49" spans="1:21" ht="30.75" customHeight="1">
      <c r="A49" s="48"/>
      <c r="B49" s="1161"/>
      <c r="C49" s="1162"/>
      <c r="D49" s="62"/>
      <c r="E49" s="1153" t="s">
        <v>16</v>
      </c>
      <c r="F49" s="1153"/>
      <c r="G49" s="1153"/>
      <c r="H49" s="1153"/>
      <c r="I49" s="1153"/>
      <c r="J49" s="1154"/>
      <c r="K49" s="63">
        <v>4</v>
      </c>
      <c r="L49" s="64">
        <v>4</v>
      </c>
      <c r="M49" s="64">
        <v>7</v>
      </c>
      <c r="N49" s="64">
        <v>9</v>
      </c>
      <c r="O49" s="65">
        <v>11</v>
      </c>
      <c r="P49" s="48"/>
      <c r="Q49" s="48"/>
      <c r="R49" s="48"/>
      <c r="S49" s="48"/>
      <c r="T49" s="48"/>
      <c r="U49" s="48"/>
    </row>
    <row r="50" spans="1:21" ht="30.75" customHeight="1">
      <c r="A50" s="48"/>
      <c r="B50" s="1161"/>
      <c r="C50" s="1162"/>
      <c r="D50" s="62"/>
      <c r="E50" s="1153" t="s">
        <v>17</v>
      </c>
      <c r="F50" s="1153"/>
      <c r="G50" s="1153"/>
      <c r="H50" s="1153"/>
      <c r="I50" s="1153"/>
      <c r="J50" s="1154"/>
      <c r="K50" s="63">
        <v>13</v>
      </c>
      <c r="L50" s="64">
        <v>7</v>
      </c>
      <c r="M50" s="64">
        <v>9</v>
      </c>
      <c r="N50" s="64">
        <v>6</v>
      </c>
      <c r="O50" s="65">
        <v>4</v>
      </c>
      <c r="P50" s="48"/>
      <c r="Q50" s="48"/>
      <c r="R50" s="48"/>
      <c r="S50" s="48"/>
      <c r="T50" s="48"/>
      <c r="U50" s="48"/>
    </row>
    <row r="51" spans="1:21" ht="30.75" customHeight="1">
      <c r="A51" s="48"/>
      <c r="B51" s="1163"/>
      <c r="C51" s="1164"/>
      <c r="D51" s="66"/>
      <c r="E51" s="1153" t="s">
        <v>18</v>
      </c>
      <c r="F51" s="1153"/>
      <c r="G51" s="1153"/>
      <c r="H51" s="1153"/>
      <c r="I51" s="1153"/>
      <c r="J51" s="1154"/>
      <c r="K51" s="63" t="s">
        <v>472</v>
      </c>
      <c r="L51" s="64" t="s">
        <v>472</v>
      </c>
      <c r="M51" s="64" t="s">
        <v>472</v>
      </c>
      <c r="N51" s="64" t="s">
        <v>472</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763</v>
      </c>
      <c r="L52" s="64">
        <v>680</v>
      </c>
      <c r="M52" s="64">
        <v>616</v>
      </c>
      <c r="N52" s="64">
        <v>603</v>
      </c>
      <c r="O52" s="65">
        <v>622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299</v>
      </c>
      <c r="L53" s="69">
        <v>279</v>
      </c>
      <c r="M53" s="69">
        <v>233</v>
      </c>
      <c r="N53" s="69">
        <v>219</v>
      </c>
      <c r="O53" s="70">
        <v>222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住吉 隆二</cp:lastModifiedBy>
  <cp:lastPrinted>2015-04-02T23:21:37Z</cp:lastPrinted>
  <dcterms:created xsi:type="dcterms:W3CDTF">2015-02-17T05:51:41Z</dcterms:created>
  <dcterms:modified xsi:type="dcterms:W3CDTF">2015-04-02T23:22:48Z</dcterms:modified>
</cp:coreProperties>
</file>