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7705" windowHeight="5610"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calcPr calcId="14562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U34" i="9"/>
  <c r="U35" i="9" s="1"/>
  <c r="C34" i="9"/>
  <c r="U36" i="9" l="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<sst xmlns="http://schemas.openxmlformats.org/spreadsheetml/2006/main" count="1067" uniqueCount="552">
  <si>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</si>
  <si>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</si>
  <si>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</si>
  <si>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</si>
  <si>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</si>
  <si>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</si>
  <si>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</si>
  <si>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</si>
  <si>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</si>
  <si>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</si>
  <si>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</si>
  <si>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</si>
  <si>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</si>
  <si>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</si>
  <si>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</si>
  <si>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</si>
  <si>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</si>
  <si>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</si>
  <si>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</si>
  <si>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</si>
  <si>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</si>
  <si>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</si>
  <si>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</si>
  <si>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</si>
  <si>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</si>
  <si>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</si>
  <si>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</si>
  <si>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</si>
  <si>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</si>
  <si>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</si>
  <si>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</si>
  <si>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</si>
  <si>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</si>
  <si>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</si>
  <si>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</si>
  <si>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</si>
  <si>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</si>
  <si>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</si>
  <si>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</si>
  <si>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</si>
  <si>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</si>
  <si>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</si>
  <si>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</si>
  <si>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</si>
  <si>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</si>
  <si>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</si>
  <si>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</si>
  <si>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</si>
  <si>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</si>
  <si>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</si>
  <si>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</si>
  <si>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</si>
  <si>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</si>
  <si>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</si>
  <si>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</si>
  <si>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</si>
  <si>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</si>
  <si>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</si>
  <si>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</si>
  <si>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</si>
  <si>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</si>
  <si>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</si>
  <si>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</si>
  <si>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</si>
  <si>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</si>
  <si>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</si>
  <si>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</si>
  <si>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</si>
  <si>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</si>
  <si>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</si>
  <si>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</si>
  <si>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</si>
  <si>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</si>
  <si>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</si>
  <si>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</si>
  <si>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</si>
  <si>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</si>
  <si>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</si>
  <si>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</si>
  <si>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</si>
  <si>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</si>
  <si>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</si>
  <si>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</si>
  <si>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</si>
  <si>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</si>
  <si>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</si>
  <si>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</si>
  <si>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</si>
  <si>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</si>
  <si>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</si>
  <si>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</si>
  <si>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</si>
  <si>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</si>
  <si>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</si>
  <si>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</si>
  <si>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</si>
  <si>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</si>
  <si>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</si>
  <si>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</si>
  <si>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</si>
  <si>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</si>
  <si>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</si>
  <si>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</si>
  <si>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</si>
  <si>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</si>
  <si>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</si>
  <si>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</si>
  <si>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</si>
  <si>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</si>
  <si>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</si>
  <si>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</si>
  <si>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</si>
  <si>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</si>
  <si>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</si>
  <si>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</si>
  <si>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</si>
  <si>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</si>
  <si>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</si>
  <si>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</si>
  <si>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</si>
  <si>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</si>
  <si>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</si>
  <si>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</si>
  <si>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</si>
  <si>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</si>
  <si>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</si>
  <si>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</si>
  <si>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</si>
  <si>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</si>
  <si>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</si>
  <si>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</si>
  <si>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</si>
  <si>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</si>
  <si>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</si>
  <si>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</si>
  <si>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</si>
  <si>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</si>
  <si>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</si>
  <si>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</si>
  <si>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</si>
  <si>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</si>
  <si>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</si>
  <si>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</si>
  <si>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</si>
  <si>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</si>
  <si>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</si>
  <si>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</si>
  <si>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</si>
  <si>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</si>
  <si>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</si>
  <si>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</si>
  <si>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</si>
  <si>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</si>
  <si>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</si>
  <si>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</si>
  <si>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</si>
  <si>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</si>
  <si>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</si>
  <si>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</si>
  <si>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</si>
  <si>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</si>
  <si>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</si>
  <si>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</si>
  <si>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</si>
  <si>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</si>
  <si>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</si>
  <si>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</si>
  <si>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</si>
  <si>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</si>
  <si>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</si>
  <si>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</si>
  <si>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</si>
  <si>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</si>
  <si>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</si>
  <si>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</si>
  <si>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</si>
  <si>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</si>
  <si>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</si>
  <si>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</si>
  <si>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</si>
  <si>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</si>
  <si>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</si>
  <si>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</si>
  <si>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</si>
  <si>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</si>
  <si>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</si>
  <si>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</si>
  <si>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</si>
  <si>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</si>
  <si>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</si>
  <si>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</si>
  <si>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</si>
  <si>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</si>
  <si>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</si>
  <si>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</si>
  <si>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北海道佐呂間町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</si>
  <si>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</si>
  <si>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</si>
  <si>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</si>
  <si>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</si>
  <si>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</si>
  <si>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</si>
  <si>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</si>
  <si>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</si>
  <si>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</si>
  <si>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</si>
  <si>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</si>
  <si>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</si>
  <si>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</si>
  <si>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</si>
  <si>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</si>
  <si>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</si>
  <si>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</si>
  <si>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</si>
  <si>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</si>
  <si>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</si>
  <si>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</si>
  <si>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</si>
  <si>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</si>
  <si>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</si>
  <si>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</si>
  <si>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</si>
  <si>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</si>
  <si>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</si>
  <si>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</si>
  <si>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</si>
  <si>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</si>
  <si>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</si>
  <si>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</si>
  <si>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</si>
  <si>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</si>
  <si>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</si>
  <si>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</si>
  <si>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</si>
  <si>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</si>
  <si>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</si>
  <si>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</si>
  <si>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</si>
  <si>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</si>
  <si>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</si>
  <si>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</si>
  <si>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</si>
  <si>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</si>
  <si>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</si>
  <si>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</si>
  <si>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</si>
  <si>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</si>
  <si>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</si>
  <si>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</si>
  <si>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</si>
  <si>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</si>
  <si>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</si>
  <si>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</si>
  <si>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</si>
  <si>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</si>
  <si>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</si>
  <si>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</si>
  <si>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</si>
  <si>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</si>
  <si>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</si>
  <si>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</si>
  <si>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</si>
  <si>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</si>
  <si>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</si>
  <si>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</si>
  <si>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</si>
  <si>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</si>
  <si>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</si>
  <si>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</si>
  <si>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</si>
  <si>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</si>
  <si>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</si>
  <si>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</si>
  <si>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</si>
  <si>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</si>
  <si>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</si>
  <si>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</si>
  <si>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</si>
  <si>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</si>
  <si>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</si>
  <si>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</si>
  <si>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</si>
  <si>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</si>
  <si>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</si>
  <si>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</si>
  <si>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</si>
  <si>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</si>
  <si>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</si>
  <si>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</si>
  <si>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</si>
  <si>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</si>
  <si>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</si>
  <si>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</si>
  <si>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</si>
  <si>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</si>
  <si>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</si>
  <si>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</si>
  <si>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</si>
  <si>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</si>
  <si>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</si>
  <si>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</si>
  <si>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</si>
  <si>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</si>
  <si>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</si>
  <si>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</si>
  <si>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</si>
  <si>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</si>
  <si>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</si>
  <si>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</si>
  <si>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</si>
  <si>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</si>
  <si>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</si>
  <si>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</si>
  <si>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</si>
  <si>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</si>
  <si>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</si>
  <si>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</si>
  <si>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</si>
  <si>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</si>
  <si>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</si>
  <si>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</si>
  <si>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</si>
  <si>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</si>
  <si>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</si>
  <si>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</si>
  <si>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</si>
  <si>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</si>
  <si>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</si>
  <si>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</si>
  <si>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</si>
  <si>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</si>
  <si>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</si>
  <si>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</si>
  <si>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</si>
  <si>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</si>
  <si>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</si>
  <si>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</si>
  <si>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</si>
  <si>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</si>
  <si>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</si>
  <si>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</si>
  <si>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</si>
  <si>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</si>
  <si>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</si>
  <si>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北海道佐呂間町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</si>
  <si>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</si>
  <si>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</si>
  <si>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</si>
  <si>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</si>
  <si>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</si>
  <si>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</si>
  <si>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</si>
  <si>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</si>
  <si>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</si>
  <si>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</si>
  <si>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</si>
  <si>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</si>
  <si>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</si>
  <si>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</si>
  <si>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</si>
  <si>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</si>
  <si>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</si>
  <si>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</si>
  <si>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</si>
  <si>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</si>
  <si>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</si>
  <si>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</si>
  <si>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</si>
  <si>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</si>
  <si>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</si>
  <si>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</si>
  <si>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</si>
  <si>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</si>
  <si>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</si>
  <si>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</si>
  <si>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</si>
  <si>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</si>
  <si>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</si>
  <si>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</si>
  <si>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</si>
  <si>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</si>
  <si>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</si>
  <si>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</si>
  <si>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</si>
  <si>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</si>
  <si>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</si>
  <si>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</si>
  <si>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</si>
  <si>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</si>
  <si>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</si>
  <si>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</si>
  <si>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</si>
  <si>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</si>
  <si>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</si>
  <si>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</si>
  <si>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</si>
  <si>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</si>
  <si>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</si>
  <si>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</si>
  <si>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</si>
  <si>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</si>
  <si>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</si>
  <si>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</si>
  <si>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</si>
  <si>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</si>
  <si>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</si>
  <si>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</si>
  <si>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</si>
  <si>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</si>
  <si>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</si>
  <si>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</si>
  <si>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</si>
  <si>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</si>
  <si>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</si>
  <si>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</si>
  <si>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</si>
  <si>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</si>
  <si>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</si>
  <si>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</si>
  <si>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</si>
  <si>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</si>
  <si>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</si>
  <si>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</si>
  <si>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</si>
  <si>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</si>
  <si>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</si>
  <si>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</si>
  <si>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</si>
  <si>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</si>
  <si>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</si>
  <si>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</si>
  <si>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</si>
  <si>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</si>
  <si>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</si>
  <si>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</si>
  <si>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</si>
  <si>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</si>
  <si>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</si>
  <si>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</si>
  <si>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</si>
  <si>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</si>
  <si>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</si>
  <si>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</si>
  <si>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</si>
  <si>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</si>
  <si>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</si>
  <si>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</si>
  <si>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</si>
  <si>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</si>
  <si>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</si>
  <si>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</si>
  <si>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</si>
  <si>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</si>
  <si>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</si>
  <si>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</si>
  <si>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</si>
  <si>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</si>
  <si>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</si>
  <si>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</si>
  <si>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</si>
  <si>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</si>
  <si>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</si>
  <si>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</si>
  <si>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</si>
  <si>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</si>
  <si>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</si>
  <si>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</si>
  <si>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</si>
  <si>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</si>
  <si>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</si>
  <si>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</si>
  <si>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</si>
  <si>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</si>
  <si>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</si>
  <si>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</si>
  <si>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</si>
  <si>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</si>
  <si>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</si>
  <si>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</si>
  <si>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</si>
  <si>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</si>
  <si>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</si>
  <si>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</si>
  <si>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</si>
  <si>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</si>
  <si>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</si>
  <si>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</si>
  <si>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</si>
  <si>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</si>
  <si>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</si>
  <si>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</si>
  <si>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</si>
  <si>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</si>
  <si>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</si>
  <si>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</si>
  <si>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</si>
  <si>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</si>
  <si>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</si>
  <si>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</si>
  <si>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</si>
  <si>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</si>
  <si>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</si>
  <si>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</si>
  <si>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</si>
  <si>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</si>
  <si>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</si>
  <si>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</si>
  <si>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</si>
  <si>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</si>
  <si>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</si>
  <si>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</si>
  <si>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</si>
  <si>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</si>
  <si>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</si>
  <si>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</si>
  <si>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</si>
  <si>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</si>
  <si>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</si>
  <si>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</si>
  <si>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</si>
  <si>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</si>
  <si>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介護保険特別会計</t>
  </si>
  <si>
    <t>国民健康保険特別会計</t>
  </si>
  <si>
    <t>簡易水道特別会計</t>
  </si>
  <si>
    <t>公共下水道特別会計</t>
  </si>
  <si>
    <t>介護サービス事業特別会計</t>
  </si>
  <si>
    <t>後期高齢者医療特別会計</t>
  </si>
  <si>
    <t>その他会計（赤字）</t>
  </si>
  <si>
    <t>その他会計（黒字）</t>
  </si>
  <si>
    <t>-</t>
    <phoneticPr fontId="2"/>
  </si>
  <si>
    <t>-</t>
    <phoneticPr fontId="2"/>
  </si>
  <si>
    <t>-</t>
    <phoneticPr fontId="2"/>
  </si>
  <si>
    <t>-</t>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</si>
  <si>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</si>
  <si>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</si>
  <si>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株式会社　ドリームフロンティア</t>
    <rPh sb="0" eb="4">
      <t>カブシキガイシャ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</si>
  <si>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</si>
  <si>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</si>
  <si>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</si>
  <si>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</si>
  <si>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</si>
  <si>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</si>
  <si>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</si>
  <si>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</si>
  <si>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</si>
  <si>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</si>
  <si>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</si>
  <si>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</si>
  <si>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</si>
  <si>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額に対して控除できる基金の額や地方債残高に係る地方交付税措置額の合計が大きいため、将来負担率はないが、佐呂間町公共施設等総合管理計画に基づき人口減や人口構造の変化を見据えて公共施設の整備を行っていく。</t>
    <rPh sb="1" eb="3">
      <t>ショウライ</t>
    </rPh>
    <rPh sb="3" eb="5">
      <t>フタン</t>
    </rPh>
    <rPh sb="5" eb="6">
      <t>ガク</t>
    </rPh>
    <rPh sb="7" eb="8">
      <t>タイ</t>
    </rPh>
    <rPh sb="10" eb="12">
      <t>コウジョ</t>
    </rPh>
    <rPh sb="15" eb="17">
      <t>キキン</t>
    </rPh>
    <rPh sb="18" eb="19">
      <t>ガク</t>
    </rPh>
    <rPh sb="20" eb="23">
      <t>チホウサイ</t>
    </rPh>
    <rPh sb="23" eb="25">
      <t>ザンダカ</t>
    </rPh>
    <rPh sb="26" eb="27">
      <t>カカ</t>
    </rPh>
    <rPh sb="28" eb="30">
      <t>チホウ</t>
    </rPh>
    <rPh sb="30" eb="33">
      <t>コウフゼイ</t>
    </rPh>
    <rPh sb="33" eb="35">
      <t>ソチ</t>
    </rPh>
    <rPh sb="35" eb="36">
      <t>ガク</t>
    </rPh>
    <rPh sb="37" eb="39">
      <t>ゴウケイ</t>
    </rPh>
    <rPh sb="40" eb="41">
      <t>オオ</t>
    </rPh>
    <rPh sb="46" eb="48">
      <t>ショウライ</t>
    </rPh>
    <rPh sb="48" eb="50">
      <t>フタン</t>
    </rPh>
    <rPh sb="50" eb="51">
      <t>リツ</t>
    </rPh>
    <rPh sb="56" eb="60">
      <t>サロマチョウ</t>
    </rPh>
    <rPh sb="60" eb="62">
      <t>コウキョウ</t>
    </rPh>
    <rPh sb="62" eb="64">
      <t>シセツ</t>
    </rPh>
    <rPh sb="64" eb="65">
      <t>トウ</t>
    </rPh>
    <rPh sb="65" eb="67">
      <t>ソウゴウ</t>
    </rPh>
    <rPh sb="67" eb="69">
      <t>カンリ</t>
    </rPh>
    <rPh sb="69" eb="71">
      <t>ケイカク</t>
    </rPh>
    <rPh sb="72" eb="73">
      <t>モト</t>
    </rPh>
    <rPh sb="75" eb="77">
      <t>ジンコウ</t>
    </rPh>
    <rPh sb="77" eb="78">
      <t>ゲン</t>
    </rPh>
    <rPh sb="79" eb="81">
      <t>ジンコウ</t>
    </rPh>
    <rPh sb="81" eb="83">
      <t>コウゾウ</t>
    </rPh>
    <rPh sb="84" eb="86">
      <t>ヘンカ</t>
    </rPh>
    <rPh sb="87" eb="89">
      <t>ミス</t>
    </rPh>
    <rPh sb="91" eb="93">
      <t>コウキョウ</t>
    </rPh>
    <rPh sb="93" eb="95">
      <t>シセツ</t>
    </rPh>
    <rPh sb="96" eb="98">
      <t>セイビ</t>
    </rPh>
    <rPh sb="99" eb="100">
      <t>オコナ</t>
    </rPh>
    <phoneticPr fontId="2"/>
  </si>
  <si>
    <t>　公債費償還額が年々減少することに伴い、実質公債比率も減少している。平成28年度では類似団体の8.5％を2.7％下回っている。</t>
    <rPh sb="1" eb="3">
      <t>コウサイ</t>
    </rPh>
    <rPh sb="3" eb="4">
      <t>ヒ</t>
    </rPh>
    <rPh sb="4" eb="6">
      <t>ショウカン</t>
    </rPh>
    <rPh sb="6" eb="7">
      <t>ガク</t>
    </rPh>
    <rPh sb="8" eb="10">
      <t>ネンネン</t>
    </rPh>
    <rPh sb="10" eb="12">
      <t>ゲンショウ</t>
    </rPh>
    <rPh sb="17" eb="18">
      <t>トモナ</t>
    </rPh>
    <rPh sb="20" eb="22">
      <t>ジッシツ</t>
    </rPh>
    <rPh sb="22" eb="24">
      <t>コウサイ</t>
    </rPh>
    <rPh sb="24" eb="26">
      <t>ヒリツ</t>
    </rPh>
    <rPh sb="27" eb="29">
      <t>ゲンショウ</t>
    </rPh>
    <rPh sb="34" eb="36">
      <t>ヘイセイ</t>
    </rPh>
    <rPh sb="38" eb="40">
      <t>ネンド</t>
    </rPh>
    <rPh sb="42" eb="44">
      <t>ルイジ</t>
    </rPh>
    <rPh sb="44" eb="46">
      <t>ダンタイ</t>
    </rPh>
    <rPh sb="56" eb="58">
      <t>シタマワ</t>
    </rPh>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</si>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</sst>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128092</c:v>
                </c:pt>
                <c:pt idx="1">
                  <c:v>153981</c:v>
                </c:pt>
                <c:pt idx="2">
                  <c:v>227531</c:v>
                </c:pt>
                <c:pt idx="3">
                  <c:v>235251</c:v>
                </c:pt>
                <c:pt idx="4">
                  <c:v>264177</c:v>
                </c:pt>
              </c:numCache>
            </c:numRef>
          </c:val>
          <c:smooth val="0"/>
        </c:ser>
        <c:dLbls>
          <c:showLegendKey val="0"/>
          <c:showVal val="0"/>
          <c:showCatName val="0"/>
          <c:showSerName val="0"/>
          <c:showPercent val="0"/>
          <c:showBubbleSize val="0"/>
        </c:dLbls>
        <c:marker val="1"/>
        <c:smooth val="0"/>
        <c:axId val="133024768"/>
        <c:axId val="133719168"/>
      </c:lineChart>
      <c:catAx>
        <c:axId val="133024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719168"/>
        <c:crosses val="autoZero"/>
        <c:auto val="1"/>
        <c:lblAlgn val="ctr"/>
        <c:lblOffset val="100"/>
        <c:tickLblSkip val="1"/>
        <c:tickMarkSkip val="1"/>
        <c:noMultiLvlLbl val="0"/>
      </c:catAx>
      <c:valAx>
        <c:axId val="1337191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02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3.34</c:v>
                </c:pt>
                <c:pt idx="1">
                  <c:v>3.61</c:v>
                </c:pt>
                <c:pt idx="2">
                  <c:v>5.05</c:v>
                </c:pt>
                <c:pt idx="3">
                  <c:v>4.9800000000000004</c:v>
                </c:pt>
                <c:pt idx="4">
                  <c:v>5.46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46.88</c:v>
                </c:pt>
                <c:pt idx="1">
                  <c:v>47.15</c:v>
                </c:pt>
                <c:pt idx="2">
                  <c:v>51.28</c:v>
                </c:pt>
                <c:pt idx="3">
                  <c:v>59.64</c:v>
                </c:pt>
                <c:pt idx="4">
                  <c:v>69.08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0514048"/>
        <c:axId val="14051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3.87</c:v>
                </c:pt>
                <c:pt idx="1">
                  <c:v>0.96</c:v>
                </c:pt>
                <c:pt idx="2">
                  <c:v>3.27</c:v>
                </c:pt>
                <c:pt idx="3">
                  <c:v>9.84</c:v>
                </c:pt>
                <c:pt idx="4">
                  <c:v>8.17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0514048"/>
        <c:axId val="140515968"/>
      </c:lineChart>
      <c:catAx>
        <c:axId val="14051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515968"/>
        <c:crosses val="autoZero"/>
        <c:auto val="1"/>
        <c:lblAlgn val="ctr"/>
        <c:lblOffset val="100"/>
        <c:tickLblSkip val="1"/>
        <c:tickMarkSkip val="1"/>
        <c:noMultiLvlLbl val="0"/>
      </c:catAx>
      <c:valAx>
        <c:axId val="14051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1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0.06</c:v>
                </c:pt>
                <c:pt idx="4">
                  <c:v>#N/A</c:v>
                </c:pt>
                <c:pt idx="5">
                  <c:v>0.04</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0.31</c:v>
                </c:pt>
                <c:pt idx="2">
                  <c:v>#N/A</c:v>
                </c:pt>
                <c:pt idx="3">
                  <c:v>0.22</c:v>
                </c:pt>
                <c:pt idx="4">
                  <c:v>#N/A</c:v>
                </c:pt>
                <c:pt idx="5">
                  <c:v>0.24</c:v>
                </c:pt>
                <c:pt idx="6">
                  <c:v>#N/A</c:v>
                </c:pt>
                <c:pt idx="7">
                  <c:v>0.34</c:v>
                </c:pt>
                <c:pt idx="8">
                  <c:v>#N/A</c:v>
                </c:pt>
                <c:pt idx="9">
                  <c:v>0.21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0.3</c:v>
                </c:pt>
                <c:pt idx="4">
                  <c:v>#N/A</c:v>
                </c:pt>
                <c:pt idx="5">
                  <c:v>0.28000000000000003</c:v>
                </c:pt>
                <c:pt idx="6">
                  <c:v>#N/A</c:v>
                </c:pt>
                <c:pt idx="7">
                  <c:v>0.31</c:v>
                </c:pt>
                <c:pt idx="8">
                  <c:v>#N/A</c:v>
                </c:pt>
                <c:pt idx="9">
                  <c:v>0.32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0.46</c:v>
                </c:pt>
                <c:pt idx="2">
                  <c:v>#N/A</c:v>
                </c:pt>
                <c:pt idx="3">
                  <c:v>0.4</c:v>
                </c:pt>
                <c:pt idx="4">
                  <c:v>#N/A</c:v>
                </c:pt>
                <c:pt idx="5">
                  <c:v>0.43</c:v>
                </c:pt>
                <c:pt idx="6">
                  <c:v>#N/A</c:v>
                </c:pt>
                <c:pt idx="7">
                  <c:v>0.28000000000000003</c:v>
                </c:pt>
                <c:pt idx="8">
                  <c:v>#N/A</c:v>
                </c:pt>
                <c:pt idx="9">
                  <c:v>0.33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1.1200000000000001</c:v>
                </c:pt>
                <c:pt idx="2">
                  <c:v>#N/A</c:v>
                </c:pt>
                <c:pt idx="3">
                  <c:v>1.91</c:v>
                </c:pt>
                <c:pt idx="4">
                  <c:v>#N/A</c:v>
                </c:pt>
                <c:pt idx="5">
                  <c:v>1.23</c:v>
                </c:pt>
                <c:pt idx="6">
                  <c:v>#N/A</c:v>
                </c:pt>
                <c:pt idx="7">
                  <c:v>1.26</c:v>
                </c:pt>
                <c:pt idx="8">
                  <c:v>#N/A</c:v>
                </c:pt>
                <c:pt idx="9">
                  <c:v>0.37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0.48</c:v>
                </c:pt>
                <c:pt idx="2">
                  <c:v>#N/A</c:v>
                </c:pt>
                <c:pt idx="3">
                  <c:v>0.45</c:v>
                </c:pt>
                <c:pt idx="4">
                  <c:v>#N/A</c:v>
                </c:pt>
                <c:pt idx="5">
                  <c:v>0.4</c:v>
                </c:pt>
                <c:pt idx="6">
                  <c:v>#N/A</c:v>
                </c:pt>
                <c:pt idx="7">
                  <c:v>0.36</c:v>
                </c:pt>
                <c:pt idx="8">
                  <c:v>#N/A</c:v>
                </c:pt>
                <c:pt idx="9">
                  <c:v>0.61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3.33</c:v>
                </c:pt>
                <c:pt idx="2">
                  <c:v>#N/A</c:v>
                </c:pt>
                <c:pt idx="3">
                  <c:v>3.6</c:v>
                </c:pt>
                <c:pt idx="4">
                  <c:v>#N/A</c:v>
                </c:pt>
                <c:pt idx="5">
                  <c:v>5.05</c:v>
                </c:pt>
                <c:pt idx="6">
                  <c:v>#N/A</c:v>
                </c:pt>
                <c:pt idx="7">
                  <c:v>4.97</c:v>
                </c:pt>
                <c:pt idx="8">
                  <c:v>#N/A</c:v>
                </c:pt>
                <c:pt idx="9">
                  <c:v>5.45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610688"/>
        <c:axId val="146014208"/>
      </c:barChart>
      <c:catAx>
        <c:axId val="11061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014208"/>
        <c:crosses val="autoZero"/>
        <c:auto val="1"/>
        <c:lblAlgn val="ctr"/>
        <c:lblOffset val="100"/>
        <c:tickLblSkip val="1"/>
        <c:tickMarkSkip val="1"/>
        <c:noMultiLvlLbl val="0"/>
      </c:catAx>
      <c:valAx>
        <c:axId val="14601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10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603</c:v>
                </c:pt>
                <c:pt idx="5">
                  <c:v>622</c:v>
                </c:pt>
                <c:pt idx="8">
                  <c:v>612</c:v>
                </c:pt>
                <c:pt idx="11">
                  <c:v>605</c:v>
                </c:pt>
                <c:pt idx="14">
                  <c:v>602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4</c:v>
                </c:pt>
                <c:pt idx="6">
                  <c:v>3</c:v>
                </c:pt>
                <c:pt idx="9">
                  <c:v>3</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11</c:v>
                </c:pt>
                <c:pt idx="6">
                  <c:v>13</c:v>
                </c:pt>
                <c:pt idx="9">
                  <c:v>15</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169</c:v>
                </c:pt>
                <c:pt idx="3">
                  <c:v>167</c:v>
                </c:pt>
                <c:pt idx="6">
                  <c:v>152</c:v>
                </c:pt>
                <c:pt idx="9">
                  <c:v>143</c:v>
                </c:pt>
                <c:pt idx="12">
                  <c:v>138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638</c:v>
                </c:pt>
                <c:pt idx="3">
                  <c:v>662</c:v>
                </c:pt>
                <c:pt idx="6">
                  <c:v>617</c:v>
                </c:pt>
                <c:pt idx="9">
                  <c:v>608</c:v>
                </c:pt>
                <c:pt idx="12">
                  <c:v>619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3198976"/>
        <c:axId val="13320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219</c:v>
                </c:pt>
                <c:pt idx="2">
                  <c:v>#N/A</c:v>
                </c:pt>
                <c:pt idx="3">
                  <c:v>#N/A</c:v>
                </c:pt>
                <c:pt idx="4">
                  <c:v>222</c:v>
                </c:pt>
                <c:pt idx="5">
                  <c:v>#N/A</c:v>
                </c:pt>
                <c:pt idx="6">
                  <c:v>#N/A</c:v>
                </c:pt>
                <c:pt idx="7">
                  <c:v>173</c:v>
                </c:pt>
                <c:pt idx="8">
                  <c:v>#N/A</c:v>
                </c:pt>
                <c:pt idx="9">
                  <c:v>#N/A</c:v>
                </c:pt>
                <c:pt idx="10">
                  <c:v>164</c:v>
                </c:pt>
                <c:pt idx="11">
                  <c:v>#N/A</c:v>
                </c:pt>
                <c:pt idx="12">
                  <c:v>#N/A</c:v>
                </c:pt>
                <c:pt idx="13">
                  <c:v>171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3198976"/>
        <c:axId val="133200896"/>
      </c:lineChart>
      <c:catAx>
        <c:axId val="13319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200896"/>
        <c:crosses val="autoZero"/>
        <c:auto val="1"/>
        <c:lblAlgn val="ctr"/>
        <c:lblOffset val="100"/>
        <c:tickLblSkip val="1"/>
        <c:tickMarkSkip val="1"/>
        <c:noMultiLvlLbl val="0"/>
      </c:catAx>
      <c:valAx>
        <c:axId val="13320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9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5410</c:v>
                </c:pt>
                <c:pt idx="5">
                  <c:v>5334</c:v>
                </c:pt>
                <c:pt idx="8">
                  <c:v>5512</c:v>
                </c:pt>
                <c:pt idx="11">
                  <c:v>5632</c:v>
                </c:pt>
                <c:pt idx="14">
                  <c:v>5703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514</c:v>
                </c:pt>
                <c:pt idx="5">
                  <c:v>482</c:v>
                </c:pt>
                <c:pt idx="8">
                  <c:v>451</c:v>
                </c:pt>
                <c:pt idx="11">
                  <c:v>414</c:v>
                </c:pt>
                <c:pt idx="14">
                  <c:v>376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4553</c:v>
                </c:pt>
                <c:pt idx="5">
                  <c:v>4512</c:v>
                </c:pt>
                <c:pt idx="8">
                  <c:v>4610</c:v>
                </c:pt>
                <c:pt idx="11">
                  <c:v>4956</c:v>
                </c:pt>
                <c:pt idx="14">
                  <c:v>5229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1139</c:v>
                </c:pt>
                <c:pt idx="3">
                  <c:v>1104</c:v>
                </c:pt>
                <c:pt idx="6">
                  <c:v>939</c:v>
                </c:pt>
                <c:pt idx="9">
                  <c:v>859</c:v>
                </c:pt>
                <c:pt idx="12">
                  <c:v>857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c:v>
                </c:pt>
                <c:pt idx="3">
                  <c:v>112</c:v>
                </c:pt>
                <c:pt idx="6">
                  <c:v>95</c:v>
                </c:pt>
                <c:pt idx="9">
                  <c:v>78</c:v>
                </c:pt>
                <c:pt idx="12">
                  <c:v>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1580</c:v>
                </c:pt>
                <c:pt idx="3">
                  <c:v>1631</c:v>
                </c:pt>
                <c:pt idx="6">
                  <c:v>1651</c:v>
                </c:pt>
                <c:pt idx="9">
                  <c:v>1581</c:v>
                </c:pt>
                <c:pt idx="12">
                  <c:v>1436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6105</c:v>
                </c:pt>
                <c:pt idx="3">
                  <c:v>6044</c:v>
                </c:pt>
                <c:pt idx="6">
                  <c:v>6341</c:v>
                </c:pt>
                <c:pt idx="9">
                  <c:v>6855</c:v>
                </c:pt>
                <c:pt idx="12">
                  <c:v>6972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6702336"/>
        <c:axId val="14670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6702336"/>
        <c:axId val="146704256"/>
      </c:lineChart>
      <c:catAx>
        <c:axId val="14670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6704256"/>
        <c:crosses val="autoZero"/>
        <c:auto val="1"/>
        <c:lblAlgn val="ctr"/>
        <c:lblOffset val="100"/>
        <c:tickLblSkip val="1"/>
        <c:tickMarkSkip val="1"/>
        <c:noMultiLvlLbl val="0"/>
      </c:catAx>
      <c:valAx>
        <c:axId val="14670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0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6461440"/>
        <c:axId val="146463360"/>
      </c:scatterChart>
      <c:valAx>
        <c:axId val="146461440"/>
        <c:scaling>
          <c:orientation val="minMax"/>
          <c:max val="66.399999999999991"/>
          <c:min val="4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463360"/>
        <c:crosses val="autoZero"/>
        <c:crossBetween val="midCat"/>
      </c:valAx>
      <c:valAx>
        <c:axId val="1464633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461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7.6</c:v>
                </c:pt>
                <c:pt idx="2">
                  <c:v>6.9</c:v>
                </c:pt>
                <c:pt idx="3">
                  <c:v>6.3</c:v>
                </c:pt>
                <c:pt idx="4">
                  <c:v>5.8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7620608"/>
        <c:axId val="147622528"/>
      </c:scatterChart>
      <c:valAx>
        <c:axId val="147620608"/>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622528"/>
        <c:crosses val="autoZero"/>
        <c:crossBetween val="midCat"/>
      </c:valAx>
      <c:valAx>
        <c:axId val="147622528"/>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620608"/>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公債費償還が年々減少することに伴い、実質公債費率も減少しているが、平成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年度の病院建設事業の実施により公債費比率等の上昇が見込まれるため、今後も事業の適切な取捨選択など投資的経費の抑制を図り、引き続き財政の健全化に努める。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地方債現在高が増加傾向にあるため、将来負担額は増加しているが、計画的な基金の積み立てにより充当可能財源も増加しているため、将来負担比率の分子はマイナスとなっており、対前年度比</a:t>
          </a:r>
          <a:r>
            <a:rPr kumimoji="1" lang="en-US" altLang="ja-JP" sz="1400">
              <a:latin typeface="ＭＳ ゴシック" pitchFamily="49" charset="-128"/>
              <a:ea typeface="ＭＳ ゴシック" pitchFamily="49" charset="-128"/>
            </a:rPr>
            <a:t>353</a:t>
          </a:r>
          <a:r>
            <a:rPr kumimoji="1" lang="ja-JP" altLang="en-US" sz="1400">
              <a:latin typeface="ＭＳ ゴシック" pitchFamily="49" charset="-128"/>
              <a:ea typeface="ＭＳ ゴシック" pitchFamily="49" charset="-128"/>
            </a:rPr>
            <a:t>百万円増となっている。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5,346
5,207
404.94
6,118,699
5,926,956
187,108
3,427,636
6,971,595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有形固定資産減価償却率は、平成２７年度と比較し</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上昇している。全国平均及び類似団体平均値より高い位置におり、施設の維持管理を適切に進めている効果が表れていると考えられる。引き続き佐呂間町公共施設等総合計画に基づき施設整備を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8" name="直線コネクタ 67"/>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9"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70" name="直線コネクタ 69"/>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71"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72" name="直線コネクタ 71"/>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73"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4" name="フローチャート : 判断 73"/>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5" name="フローチャート : 判断 74"/>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26924</xdr:rowOff>
    </xdr:from>
    <xdr:to>
      <xdr:col>3</xdr:col>
      <xdr:colOff>511175</xdr:colOff>
      <xdr:row>30</xdr:row>
      <xdr:rowOff>128524</xdr:rowOff>
    </xdr:to>
    <xdr:sp macro="" textlink="">
      <xdr:nvSpPr>
        <xdr:cNvPr id="81" name="円/楕円 80"/>
        <xdr:cNvSpPr/>
      </xdr:nvSpPr>
      <xdr:spPr>
        <a:xfrm>
          <a:off x="4000500" y="59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60850</xdr:rowOff>
    </xdr:from>
    <xdr:ext cx="405111" cy="259045"/>
    <xdr:sp macro="" textlink="">
      <xdr:nvSpPr>
        <xdr:cNvPr id="82" name="n_1aveValue有形固定資産減価償却率"/>
        <xdr:cNvSpPr txBox="1"/>
      </xdr:nvSpPr>
      <xdr:spPr>
        <a:xfrm>
          <a:off x="3836043"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119651</xdr:rowOff>
    </xdr:from>
    <xdr:ext cx="405111" cy="259045"/>
    <xdr:sp macro="" textlink="">
      <xdr:nvSpPr>
        <xdr:cNvPr id="83" name="n_1mainValue有形固定資産減価償却率"/>
        <xdr:cNvSpPr txBox="1"/>
      </xdr:nvSpPr>
      <xdr:spPr>
        <a:xfrm>
          <a:off x="3836043" y="604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5,346
5,207
404.94
6,118,699
5,926,956
187,108
3,427,636
6,971,595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25400</xdr:rowOff>
    </xdr:from>
    <xdr:to>
      <xdr:col>5</xdr:col>
      <xdr:colOff>409575</xdr:colOff>
      <xdr:row>42</xdr:row>
      <xdr:rowOff>127000</xdr:rowOff>
    </xdr:to>
    <xdr:sp macro="" textlink="">
      <xdr:nvSpPr>
        <xdr:cNvPr id="68" name="円/楕円 67"/>
        <xdr:cNvSpPr/>
      </xdr:nvSpPr>
      <xdr:spPr>
        <a:xfrm>
          <a:off x="3746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154957</xdr:rowOff>
    </xdr:from>
    <xdr:ext cx="405111" cy="259045"/>
    <xdr:sp macro="" textlink="">
      <xdr:nvSpPr>
        <xdr:cNvPr id="69" name="n_1aveValue【道路】&#10;有形固定資産減価償却率"/>
        <xdr:cNvSpPr txBox="1"/>
      </xdr:nvSpPr>
      <xdr:spPr>
        <a:xfrm>
          <a:off x="3582043"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118127</xdr:rowOff>
    </xdr:from>
    <xdr:ext cx="405111" cy="259045"/>
    <xdr:sp macro="" textlink="">
      <xdr:nvSpPr>
        <xdr:cNvPr id="70" name="n_1mainValue【道路】&#10;有形固定資産減価償却率"/>
        <xdr:cNvSpPr txBox="1"/>
      </xdr:nvSpPr>
      <xdr:spPr>
        <a:xfrm>
          <a:off x="3582043"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88809</xdr:rowOff>
    </xdr:from>
    <xdr:to>
      <xdr:col>14</xdr:col>
      <xdr:colOff>79375</xdr:colOff>
      <xdr:row>39</xdr:row>
      <xdr:rowOff>18959</xdr:rowOff>
    </xdr:to>
    <xdr:sp macro="" textlink="">
      <xdr:nvSpPr>
        <xdr:cNvPr id="109" name="円/楕円 108"/>
        <xdr:cNvSpPr/>
      </xdr:nvSpPr>
      <xdr:spPr>
        <a:xfrm>
          <a:off x="9588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51137</xdr:rowOff>
    </xdr:from>
    <xdr:ext cx="534377" cy="259045"/>
    <xdr:sp macro="" textlink="">
      <xdr:nvSpPr>
        <xdr:cNvPr id="110"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35486</xdr:rowOff>
    </xdr:from>
    <xdr:ext cx="534377" cy="259045"/>
    <xdr:sp macro="" textlink="">
      <xdr:nvSpPr>
        <xdr:cNvPr id="111" name="n_1mainValue【道路】&#10;一人当たり延長"/>
        <xdr:cNvSpPr txBox="1"/>
      </xdr:nvSpPr>
      <xdr:spPr>
        <a:xfrm>
          <a:off x="9359410" y="637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58.675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118745</xdr:rowOff>
    </xdr:from>
    <xdr:to>
      <xdr:col>5</xdr:col>
      <xdr:colOff>409575</xdr:colOff>
      <xdr:row>63</xdr:row>
      <xdr:rowOff>48895</xdr:rowOff>
    </xdr:to>
    <xdr:sp macro="" textlink="">
      <xdr:nvSpPr>
        <xdr:cNvPr id="149" name="円/楕円 148"/>
        <xdr:cNvSpPr/>
      </xdr:nvSpPr>
      <xdr:spPr>
        <a:xfrm>
          <a:off x="3746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40022</xdr:rowOff>
    </xdr:from>
    <xdr:ext cx="405111" cy="259045"/>
    <xdr:sp macro="" textlink="">
      <xdr:nvSpPr>
        <xdr:cNvPr id="151" name="n_1mainValue【橋りょう・トンネル】&#10;有形固定資産減価償却率"/>
        <xdr:cNvSpPr txBox="1"/>
      </xdr:nvSpPr>
      <xdr:spPr>
        <a:xfrm>
          <a:off x="3582043"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84170</xdr:rowOff>
    </xdr:from>
    <xdr:to>
      <xdr:col>14</xdr:col>
      <xdr:colOff>79375</xdr:colOff>
      <xdr:row>64</xdr:row>
      <xdr:rowOff>14320</xdr:rowOff>
    </xdr:to>
    <xdr:sp macro="" textlink="">
      <xdr:nvSpPr>
        <xdr:cNvPr id="186" name="円/楕円 185"/>
        <xdr:cNvSpPr/>
      </xdr:nvSpPr>
      <xdr:spPr>
        <a:xfrm>
          <a:off x="9588500" y="108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5447</xdr:rowOff>
    </xdr:from>
    <xdr:ext cx="534377" cy="259045"/>
    <xdr:sp macro="" textlink="">
      <xdr:nvSpPr>
        <xdr:cNvPr id="188" name="n_1mainValue【橋りょう・トンネル】&#10;一人当たり有形固定資産（償却資産）額"/>
        <xdr:cNvSpPr txBox="1"/>
      </xdr:nvSpPr>
      <xdr:spPr>
        <a:xfrm>
          <a:off x="9359411" y="109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111398</xdr:rowOff>
    </xdr:from>
    <xdr:to>
      <xdr:col>5</xdr:col>
      <xdr:colOff>409575</xdr:colOff>
      <xdr:row>85</xdr:row>
      <xdr:rowOff>41548</xdr:rowOff>
    </xdr:to>
    <xdr:sp macro="" textlink="">
      <xdr:nvSpPr>
        <xdr:cNvPr id="228" name="円/楕円 227"/>
        <xdr:cNvSpPr/>
      </xdr:nvSpPr>
      <xdr:spPr>
        <a:xfrm>
          <a:off x="3746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32675</xdr:rowOff>
    </xdr:from>
    <xdr:ext cx="405111" cy="259045"/>
    <xdr:sp macro="" textlink="">
      <xdr:nvSpPr>
        <xdr:cNvPr id="230" name="n_1mainValue【公営住宅】&#10;有形固定資産減価償却率"/>
        <xdr:cNvSpPr txBox="1"/>
      </xdr:nvSpPr>
      <xdr:spPr>
        <a:xfrm>
          <a:off x="3582043"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143890</xdr:rowOff>
    </xdr:from>
    <xdr:to>
      <xdr:col>14</xdr:col>
      <xdr:colOff>79375</xdr:colOff>
      <xdr:row>81</xdr:row>
      <xdr:rowOff>74040</xdr:rowOff>
    </xdr:to>
    <xdr:sp macro="" textlink="">
      <xdr:nvSpPr>
        <xdr:cNvPr id="271" name="円/楕円 270"/>
        <xdr:cNvSpPr/>
      </xdr:nvSpPr>
      <xdr:spPr>
        <a:xfrm>
          <a:off x="9588500" y="138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20877</xdr:rowOff>
    </xdr:from>
    <xdr:ext cx="469744" cy="259045"/>
    <xdr:sp macro="" textlink="">
      <xdr:nvSpPr>
        <xdr:cNvPr id="272"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90567</xdr:rowOff>
    </xdr:from>
    <xdr:ext cx="469744" cy="259045"/>
    <xdr:sp macro="" textlink="">
      <xdr:nvSpPr>
        <xdr:cNvPr id="273" name="n_1mainValue【公営住宅】&#10;一人当たり面積"/>
        <xdr:cNvSpPr txBox="1"/>
      </xdr:nvSpPr>
      <xdr:spPr>
        <a:xfrm>
          <a:off x="9391727" y="136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133985</xdr:rowOff>
    </xdr:from>
    <xdr:to>
      <xdr:col>22</xdr:col>
      <xdr:colOff>415925</xdr:colOff>
      <xdr:row>41</xdr:row>
      <xdr:rowOff>64135</xdr:rowOff>
    </xdr:to>
    <xdr:sp macro="" textlink="">
      <xdr:nvSpPr>
        <xdr:cNvPr id="327" name="円/楕円 326"/>
        <xdr:cNvSpPr/>
      </xdr:nvSpPr>
      <xdr:spPr>
        <a:xfrm>
          <a:off x="15430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122572</xdr:rowOff>
    </xdr:from>
    <xdr:ext cx="405111" cy="259045"/>
    <xdr:sp macro="" textlink="">
      <xdr:nvSpPr>
        <xdr:cNvPr id="328" name="n_1aveValue【認定こども園・幼稚園・保育所】&#10;有形固定資産減価償却率"/>
        <xdr:cNvSpPr txBox="1"/>
      </xdr:nvSpPr>
      <xdr:spPr>
        <a:xfrm>
          <a:off x="15266043"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55262</xdr:rowOff>
    </xdr:from>
    <xdr:ext cx="405111" cy="259045"/>
    <xdr:sp macro="" textlink="">
      <xdr:nvSpPr>
        <xdr:cNvPr id="329" name="n_1mainValue【認定こども園・幼稚園・保育所】&#10;有形固定資産減価償却率"/>
        <xdr:cNvSpPr txBox="1"/>
      </xdr:nvSpPr>
      <xdr:spPr>
        <a:xfrm>
          <a:off x="15266043"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97246</xdr:rowOff>
    </xdr:from>
    <xdr:to>
      <xdr:col>31</xdr:col>
      <xdr:colOff>85725</xdr:colOff>
      <xdr:row>35</xdr:row>
      <xdr:rowOff>27396</xdr:rowOff>
    </xdr:to>
    <xdr:sp macro="" textlink="">
      <xdr:nvSpPr>
        <xdr:cNvPr id="368" name="円/楕円 367"/>
        <xdr:cNvSpPr/>
      </xdr:nvSpPr>
      <xdr:spPr>
        <a:xfrm>
          <a:off x="21272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56078</xdr:rowOff>
    </xdr:from>
    <xdr:ext cx="469744" cy="259045"/>
    <xdr:sp macro="" textlink="">
      <xdr:nvSpPr>
        <xdr:cNvPr id="369" name="n_1aveValue【認定こども園・幼稚園・保育所】&#10;一人当たり面積"/>
        <xdr:cNvSpPr txBox="1"/>
      </xdr:nvSpPr>
      <xdr:spPr>
        <a:xfrm>
          <a:off x="21075727" y="622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43923</xdr:rowOff>
    </xdr:from>
    <xdr:ext cx="469744" cy="259045"/>
    <xdr:sp macro="" textlink="">
      <xdr:nvSpPr>
        <xdr:cNvPr id="370" name="n_1mainValue【認定こども園・幼稚園・保育所】&#10;一人当たり面積"/>
        <xdr:cNvSpPr txBox="1"/>
      </xdr:nvSpPr>
      <xdr:spPr>
        <a:xfrm>
          <a:off x="210757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133985</xdr:rowOff>
    </xdr:from>
    <xdr:to>
      <xdr:col>22</xdr:col>
      <xdr:colOff>415925</xdr:colOff>
      <xdr:row>56</xdr:row>
      <xdr:rowOff>64135</xdr:rowOff>
    </xdr:to>
    <xdr:sp macro="" textlink="">
      <xdr:nvSpPr>
        <xdr:cNvPr id="407" name="円/楕円 406"/>
        <xdr:cNvSpPr/>
      </xdr:nvSpPr>
      <xdr:spPr>
        <a:xfrm>
          <a:off x="15430500" y="95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08"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80662</xdr:rowOff>
    </xdr:from>
    <xdr:ext cx="405111" cy="259045"/>
    <xdr:sp macro="" textlink="">
      <xdr:nvSpPr>
        <xdr:cNvPr id="409" name="n_1mainValue【学校施設】&#10;有形固定資産減価償却率"/>
        <xdr:cNvSpPr txBox="1"/>
      </xdr:nvSpPr>
      <xdr:spPr>
        <a:xfrm>
          <a:off x="15266043" y="933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39" name="フローチャート : 判断 438"/>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2692</xdr:rowOff>
    </xdr:from>
    <xdr:to>
      <xdr:col>31</xdr:col>
      <xdr:colOff>85725</xdr:colOff>
      <xdr:row>58</xdr:row>
      <xdr:rowOff>104292</xdr:rowOff>
    </xdr:to>
    <xdr:sp macro="" textlink="">
      <xdr:nvSpPr>
        <xdr:cNvPr id="445" name="円/楕円 444"/>
        <xdr:cNvSpPr/>
      </xdr:nvSpPr>
      <xdr:spPr>
        <a:xfrm>
          <a:off x="21272500" y="99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6"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95419</xdr:rowOff>
    </xdr:from>
    <xdr:ext cx="469744" cy="259045"/>
    <xdr:sp macro="" textlink="">
      <xdr:nvSpPr>
        <xdr:cNvPr id="447" name="n_1mainValue【学校施設】&#10;一人当たり面積"/>
        <xdr:cNvSpPr txBox="1"/>
      </xdr:nvSpPr>
      <xdr:spPr>
        <a:xfrm>
          <a:off x="21075727" y="1003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8" name="テキスト ボックス 45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9" name="直線コネクタ 45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0" name="テキスト ボックス 45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1" name="直線コネクタ 46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2" name="テキスト ボックス 46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3" name="直線コネクタ 46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4" name="テキスト ボックス 46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5" name="直線コネクタ 46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6" name="テキスト ボックス 46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470" name="直線コネクタ 469"/>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71"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72" name="直線コネクタ 471"/>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3"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4" name="直線コネクタ 47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5"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6" name="フローチャート : 判断 475"/>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477" name="フローチャート : 判断 476"/>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135889</xdr:rowOff>
    </xdr:from>
    <xdr:to>
      <xdr:col>22</xdr:col>
      <xdr:colOff>415925</xdr:colOff>
      <xdr:row>85</xdr:row>
      <xdr:rowOff>66039</xdr:rowOff>
    </xdr:to>
    <xdr:sp macro="" textlink="">
      <xdr:nvSpPr>
        <xdr:cNvPr id="483" name="円/楕円 482"/>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109999</xdr:rowOff>
    </xdr:from>
    <xdr:ext cx="405111" cy="259045"/>
    <xdr:sp macro="" textlink="">
      <xdr:nvSpPr>
        <xdr:cNvPr id="484" name="n_1aveValue【児童館】&#10;有形固定資産減価償却率"/>
        <xdr:cNvSpPr txBox="1"/>
      </xdr:nvSpPr>
      <xdr:spPr>
        <a:xfrm>
          <a:off x="15266043" y="1416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57166</xdr:rowOff>
    </xdr:from>
    <xdr:ext cx="405111" cy="259045"/>
    <xdr:sp macro="" textlink="">
      <xdr:nvSpPr>
        <xdr:cNvPr id="485" name="n_1mainValue【児童館】&#10;有形固定資産減価償却率"/>
        <xdr:cNvSpPr txBox="1"/>
      </xdr:nvSpPr>
      <xdr:spPr>
        <a:xfrm>
          <a:off x="15266043"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6" name="テキスト ボックス 49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7" name="直線コネクタ 4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8" name="テキスト ボックス 4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9" name="直線コネクタ 4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0" name="テキスト ボックス 4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1" name="直線コネクタ 5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2" name="テキスト ボックス 5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3" name="直線コネクタ 5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4" name="テキスト ボックス 5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5" name="直線コネクタ 5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6" name="テキスト ボックス 5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10" name="直線コネクタ 509"/>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11"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12" name="直線コネクタ 511"/>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13"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14" name="直線コネクタ 513"/>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15"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16" name="フローチャート : 判断 515"/>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517" name="フローチャート : 判断 51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63500</xdr:rowOff>
    </xdr:from>
    <xdr:to>
      <xdr:col>31</xdr:col>
      <xdr:colOff>85725</xdr:colOff>
      <xdr:row>84</xdr:row>
      <xdr:rowOff>165100</xdr:rowOff>
    </xdr:to>
    <xdr:sp macro="" textlink="">
      <xdr:nvSpPr>
        <xdr:cNvPr id="523" name="円/楕円 522"/>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3827</xdr:rowOff>
    </xdr:from>
    <xdr:ext cx="469744" cy="259045"/>
    <xdr:sp macro="" textlink="">
      <xdr:nvSpPr>
        <xdr:cNvPr id="524"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156227</xdr:rowOff>
    </xdr:from>
    <xdr:ext cx="469744" cy="259045"/>
    <xdr:sp macro="" textlink="">
      <xdr:nvSpPr>
        <xdr:cNvPr id="525"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4" name="正方形/長方形 5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5" name="正方形/長方形 5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6" name="正方形/長方形 5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7" name="正方形/長方形 5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8" name="正方形/長方形 5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9" name="正方形/長方形 5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0" name="正方形/長方形 5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1" name="正方形/長方形 54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町内すべての小中学校が建築後３５年以上経過しており、学校施設の有形固定資産減価償却率では全国平均を大きく上回っている。</a:t>
          </a:r>
          <a:endParaRPr lang="ja-JP" altLang="ja-JP" sz="1400">
            <a:effectLst/>
          </a:endParaRPr>
        </a:p>
        <a:p>
          <a:r>
            <a:rPr kumimoji="1" lang="ja-JP" altLang="ja-JP" sz="1400">
              <a:solidFill>
                <a:schemeClr val="dk1"/>
              </a:solidFill>
              <a:effectLst/>
              <a:latin typeface="+mn-lt"/>
              <a:ea typeface="+mn-ea"/>
              <a:cs typeface="+mn-cs"/>
            </a:rPr>
            <a:t>今後の財政推計を踏まえ、施設の長寿命化を図り資産の有効活用に努める。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5,346
5,207
404.94
6,118,699
5,926,956
187,108
3,427,636
6,971,595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124477</xdr:rowOff>
    </xdr:from>
    <xdr:ext cx="405111" cy="259045"/>
    <xdr:sp macro="" textlink="">
      <xdr:nvSpPr>
        <xdr:cNvPr id="65" name="n_1aveValue【図書館】&#10;有形固定資産減価償却率"/>
        <xdr:cNvSpPr txBox="1"/>
      </xdr:nvSpPr>
      <xdr:spPr>
        <a:xfrm>
          <a:off x="3582043"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130175</xdr:rowOff>
    </xdr:from>
    <xdr:to>
      <xdr:col>5</xdr:col>
      <xdr:colOff>409575</xdr:colOff>
      <xdr:row>39</xdr:row>
      <xdr:rowOff>60325</xdr:rowOff>
    </xdr:to>
    <xdr:sp macro="" textlink="">
      <xdr:nvSpPr>
        <xdr:cNvPr id="71" name="円/楕円 70"/>
        <xdr:cNvSpPr/>
      </xdr:nvSpPr>
      <xdr:spPr>
        <a:xfrm>
          <a:off x="3746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51452</xdr:rowOff>
    </xdr:from>
    <xdr:ext cx="405111" cy="259045"/>
    <xdr:sp macro="" textlink="">
      <xdr:nvSpPr>
        <xdr:cNvPr id="72" name="n_1mainValue【図書館】&#10;有形固定資産減価償却率"/>
        <xdr:cNvSpPr txBox="1"/>
      </xdr:nvSpPr>
      <xdr:spPr>
        <a:xfrm>
          <a:off x="3582043"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105410</xdr:rowOff>
    </xdr:from>
    <xdr:to>
      <xdr:col>14</xdr:col>
      <xdr:colOff>79375</xdr:colOff>
      <xdr:row>38</xdr:row>
      <xdr:rowOff>35560</xdr:rowOff>
    </xdr:to>
    <xdr:sp macro="" textlink="">
      <xdr:nvSpPr>
        <xdr:cNvPr id="108" name="円/楕円 107"/>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26687</xdr:rowOff>
    </xdr:from>
    <xdr:ext cx="469744" cy="259045"/>
    <xdr:sp macro="" textlink="">
      <xdr:nvSpPr>
        <xdr:cNvPr id="109" name="n_1mainValue【図書館】&#10;一人当たり面積"/>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40822</xdr:rowOff>
    </xdr:from>
    <xdr:to>
      <xdr:col>6</xdr:col>
      <xdr:colOff>510540</xdr:colOff>
      <xdr:row>62</xdr:row>
      <xdr:rowOff>75112</xdr:rowOff>
    </xdr:to>
    <xdr:cxnSp macro="">
      <xdr:nvCxnSpPr>
        <xdr:cNvPr id="136" name="直線コネクタ 135"/>
        <xdr:cNvCxnSpPr/>
      </xdr:nvCxnSpPr>
      <xdr:spPr>
        <a:xfrm flipV="1">
          <a:off x="4634865" y="947057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78939</xdr:rowOff>
    </xdr:from>
    <xdr:ext cx="405111" cy="259045"/>
    <xdr:sp macro="" textlink="">
      <xdr:nvSpPr>
        <xdr:cNvPr id="137" name="【体育館・プール】&#10;有形固定資産減価償却率最小値テキスト"/>
        <xdr:cNvSpPr txBox="1"/>
      </xdr:nvSpPr>
      <xdr:spPr>
        <a:xfrm>
          <a:off x="4724400" y="1070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62</xdr:row>
      <xdr:rowOff>75112</xdr:rowOff>
    </xdr:from>
    <xdr:to>
      <xdr:col>6</xdr:col>
      <xdr:colOff>600075</xdr:colOff>
      <xdr:row>62</xdr:row>
      <xdr:rowOff>75112</xdr:rowOff>
    </xdr:to>
    <xdr:cxnSp macro="">
      <xdr:nvCxnSpPr>
        <xdr:cNvPr id="138" name="直線コネクタ 137"/>
        <xdr:cNvCxnSpPr/>
      </xdr:nvCxnSpPr>
      <xdr:spPr>
        <a:xfrm>
          <a:off x="4546600" y="1070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158949</xdr:rowOff>
    </xdr:from>
    <xdr:ext cx="469744" cy="259045"/>
    <xdr:sp macro="" textlink="">
      <xdr:nvSpPr>
        <xdr:cNvPr id="139" name="【体育館・プール】&#10;有形固定資産減価償却率最大値テキスト"/>
        <xdr:cNvSpPr txBox="1"/>
      </xdr:nvSpPr>
      <xdr:spPr>
        <a:xfrm>
          <a:off x="4724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40822</xdr:rowOff>
    </xdr:from>
    <xdr:to>
      <xdr:col>6</xdr:col>
      <xdr:colOff>600075</xdr:colOff>
      <xdr:row>55</xdr:row>
      <xdr:rowOff>40822</xdr:rowOff>
    </xdr:to>
    <xdr:cxnSp macro="">
      <xdr:nvCxnSpPr>
        <xdr:cNvPr id="140" name="直線コネクタ 13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1"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2" name="フローチャート : 判断 141"/>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29210</xdr:rowOff>
    </xdr:from>
    <xdr:to>
      <xdr:col>5</xdr:col>
      <xdr:colOff>409575</xdr:colOff>
      <xdr:row>61</xdr:row>
      <xdr:rowOff>130810</xdr:rowOff>
    </xdr:to>
    <xdr:sp macro="" textlink="">
      <xdr:nvSpPr>
        <xdr:cNvPr id="143" name="フローチャート : 判断 142"/>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147337</xdr:rowOff>
    </xdr:from>
    <xdr:ext cx="405111" cy="259045"/>
    <xdr:sp macro="" textlink="">
      <xdr:nvSpPr>
        <xdr:cNvPr id="144" name="n_1aveValue【体育館・プール】&#10;有形固定資産減価償却率"/>
        <xdr:cNvSpPr txBox="1"/>
      </xdr:nvSpPr>
      <xdr:spPr>
        <a:xfrm>
          <a:off x="3582043"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107587</xdr:rowOff>
    </xdr:from>
    <xdr:to>
      <xdr:col>5</xdr:col>
      <xdr:colOff>409575</xdr:colOff>
      <xdr:row>64</xdr:row>
      <xdr:rowOff>37737</xdr:rowOff>
    </xdr:to>
    <xdr:sp macro="" textlink="">
      <xdr:nvSpPr>
        <xdr:cNvPr id="150" name="円/楕円 149"/>
        <xdr:cNvSpPr/>
      </xdr:nvSpPr>
      <xdr:spPr>
        <a:xfrm>
          <a:off x="3746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28864</xdr:rowOff>
    </xdr:from>
    <xdr:ext cx="405111" cy="259045"/>
    <xdr:sp macro="" textlink="">
      <xdr:nvSpPr>
        <xdr:cNvPr id="151" name="n_1mainValue【体育館・プール】&#10;有形固定資産減価償却率"/>
        <xdr:cNvSpPr txBox="1"/>
      </xdr:nvSpPr>
      <xdr:spPr>
        <a:xfrm>
          <a:off x="3582043"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3" name="テキスト ボックス 16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5" name="テキスト ボックス 16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7" name="テキスト ボックス 16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9" name="テキスト ボックス 16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1" name="テキスト ボックス 17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75" name="直線コネクタ 174"/>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76"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77" name="直線コネクタ 176"/>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78"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79" name="直線コネクタ 178"/>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80"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81" name="フローチャート : 判断 180"/>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2" name="フローチャート : 判断 181"/>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146067</xdr:rowOff>
    </xdr:from>
    <xdr:ext cx="469744" cy="259045"/>
    <xdr:sp macro="" textlink="">
      <xdr:nvSpPr>
        <xdr:cNvPr id="183"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132080</xdr:rowOff>
    </xdr:from>
    <xdr:to>
      <xdr:col>14</xdr:col>
      <xdr:colOff>79375</xdr:colOff>
      <xdr:row>56</xdr:row>
      <xdr:rowOff>62230</xdr:rowOff>
    </xdr:to>
    <xdr:sp macro="" textlink="">
      <xdr:nvSpPr>
        <xdr:cNvPr id="189" name="円/楕円 188"/>
        <xdr:cNvSpPr/>
      </xdr:nvSpPr>
      <xdr:spPr>
        <a:xfrm>
          <a:off x="9588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78757</xdr:rowOff>
    </xdr:from>
    <xdr:ext cx="469744" cy="259045"/>
    <xdr:sp macro="" textlink="">
      <xdr:nvSpPr>
        <xdr:cNvPr id="190" name="n_1mainValue【体育館・プール】&#10;一人当たり面積"/>
        <xdr:cNvSpPr txBox="1"/>
      </xdr:nvSpPr>
      <xdr:spPr>
        <a:xfrm>
          <a:off x="9391727"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1" name="テキスト ボックス 21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5" name="直線コネクタ 214"/>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6"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7" name="直線コネクタ 216"/>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9" name="直線コネクタ 21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20"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21" name="フローチャート : 判断 220"/>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2" name="フローチャート : 判断 221"/>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223"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120650</xdr:rowOff>
    </xdr:from>
    <xdr:to>
      <xdr:col>5</xdr:col>
      <xdr:colOff>409575</xdr:colOff>
      <xdr:row>82</xdr:row>
      <xdr:rowOff>50800</xdr:rowOff>
    </xdr:to>
    <xdr:sp macro="" textlink="">
      <xdr:nvSpPr>
        <xdr:cNvPr id="229" name="円/楕円 228"/>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67327</xdr:rowOff>
    </xdr:from>
    <xdr:ext cx="405111" cy="259045"/>
    <xdr:sp macro="" textlink="">
      <xdr:nvSpPr>
        <xdr:cNvPr id="230" name="n_1mainValue【福祉施設】&#10;有形固定資産減価償却率"/>
        <xdr:cNvSpPr txBox="1"/>
      </xdr:nvSpPr>
      <xdr:spPr>
        <a:xfrm>
          <a:off x="3582043"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1" name="直線コネクタ 24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2" name="テキスト ボックス 24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3" name="直線コネクタ 24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4" name="テキスト ボックス 24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5" name="直線コネクタ 24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6" name="テキスト ボックス 24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7" name="直線コネクタ 24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8" name="テキスト ボックス 24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2" name="直線コネクタ 251"/>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3"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4" name="直線コネクタ 253"/>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5"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6" name="直線コネクタ 255"/>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7"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8" name="フローチャート : 判断 257"/>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59" name="フローチャート : 判断 258"/>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60"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47192</xdr:rowOff>
    </xdr:from>
    <xdr:to>
      <xdr:col>14</xdr:col>
      <xdr:colOff>79375</xdr:colOff>
      <xdr:row>85</xdr:row>
      <xdr:rowOff>148792</xdr:rowOff>
    </xdr:to>
    <xdr:sp macro="" textlink="">
      <xdr:nvSpPr>
        <xdr:cNvPr id="266" name="円/楕円 265"/>
        <xdr:cNvSpPr/>
      </xdr:nvSpPr>
      <xdr:spPr>
        <a:xfrm>
          <a:off x="9588500" y="146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139919</xdr:rowOff>
    </xdr:from>
    <xdr:ext cx="469744" cy="259045"/>
    <xdr:sp macro="" textlink="">
      <xdr:nvSpPr>
        <xdr:cNvPr id="267" name="n_1mainValue【福祉施設】&#10;一人当たり面積"/>
        <xdr:cNvSpPr txBox="1"/>
      </xdr:nvSpPr>
      <xdr:spPr>
        <a:xfrm>
          <a:off x="9391727" y="1471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9" name="直線コネクタ 2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0" name="テキスト ボックス 27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1" name="直線コネクタ 2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2" name="テキスト ボックス 2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3" name="直線コネクタ 2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4" name="テキスト ボックス 2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5" name="直線コネクタ 2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6" name="テキスト ボックス 2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7" name="直線コネクタ 2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8" name="テキスト ボックス 2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9" name="直線コネクタ 2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0" name="テキスト ボックス 28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2" name="テキスト ボックス 29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169273</xdr:rowOff>
    </xdr:from>
    <xdr:to>
      <xdr:col>6</xdr:col>
      <xdr:colOff>510540</xdr:colOff>
      <xdr:row>107</xdr:row>
      <xdr:rowOff>32113</xdr:rowOff>
    </xdr:to>
    <xdr:cxnSp macro="">
      <xdr:nvCxnSpPr>
        <xdr:cNvPr id="294" name="直線コネクタ 293"/>
        <xdr:cNvCxnSpPr/>
      </xdr:nvCxnSpPr>
      <xdr:spPr>
        <a:xfrm flipV="1">
          <a:off x="4634865" y="1714282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35940</xdr:rowOff>
    </xdr:from>
    <xdr:ext cx="405111" cy="259045"/>
    <xdr:sp macro="" textlink="">
      <xdr:nvSpPr>
        <xdr:cNvPr id="295" name="【市民会館】&#10;有形固定資産減価償却率最小値テキスト"/>
        <xdr:cNvSpPr txBox="1"/>
      </xdr:nvSpPr>
      <xdr:spPr>
        <a:xfrm>
          <a:off x="4724400" y="1838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107</xdr:row>
      <xdr:rowOff>32113</xdr:rowOff>
    </xdr:from>
    <xdr:to>
      <xdr:col>6</xdr:col>
      <xdr:colOff>600075</xdr:colOff>
      <xdr:row>107</xdr:row>
      <xdr:rowOff>32113</xdr:rowOff>
    </xdr:to>
    <xdr:cxnSp macro="">
      <xdr:nvCxnSpPr>
        <xdr:cNvPr id="296" name="直線コネクタ 295"/>
        <xdr:cNvCxnSpPr/>
      </xdr:nvCxnSpPr>
      <xdr:spPr>
        <a:xfrm>
          <a:off x="4546600" y="1837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115950</xdr:rowOff>
    </xdr:from>
    <xdr:ext cx="405111" cy="259045"/>
    <xdr:sp macro="" textlink="">
      <xdr:nvSpPr>
        <xdr:cNvPr id="297" name="【市民会館】&#10;有形固定資産減価償却率最大値テキスト"/>
        <xdr:cNvSpPr txBox="1"/>
      </xdr:nvSpPr>
      <xdr:spPr>
        <a:xfrm>
          <a:off x="47244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99</xdr:row>
      <xdr:rowOff>169273</xdr:rowOff>
    </xdr:from>
    <xdr:to>
      <xdr:col>6</xdr:col>
      <xdr:colOff>600075</xdr:colOff>
      <xdr:row>99</xdr:row>
      <xdr:rowOff>169273</xdr:rowOff>
    </xdr:to>
    <xdr:cxnSp macro="">
      <xdr:nvCxnSpPr>
        <xdr:cNvPr id="298" name="直線コネクタ 297"/>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121393</xdr:rowOff>
    </xdr:from>
    <xdr:ext cx="405111" cy="259045"/>
    <xdr:sp macro="" textlink="">
      <xdr:nvSpPr>
        <xdr:cNvPr id="299" name="【市民会館】&#10;有形固定資産減価償却率平均値テキスト"/>
        <xdr:cNvSpPr txBox="1"/>
      </xdr:nvSpPr>
      <xdr:spPr>
        <a:xfrm>
          <a:off x="4724400" y="1760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142966</xdr:rowOff>
    </xdr:from>
    <xdr:to>
      <xdr:col>6</xdr:col>
      <xdr:colOff>561975</xdr:colOff>
      <xdr:row>103</xdr:row>
      <xdr:rowOff>73116</xdr:rowOff>
    </xdr:to>
    <xdr:sp macro="" textlink="">
      <xdr:nvSpPr>
        <xdr:cNvPr id="300" name="フローチャート : 判断 299"/>
        <xdr:cNvSpPr/>
      </xdr:nvSpPr>
      <xdr:spPr>
        <a:xfrm>
          <a:off x="45847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301" name="フローチャート : 判断 300"/>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302"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102144</xdr:rowOff>
    </xdr:from>
    <xdr:to>
      <xdr:col>5</xdr:col>
      <xdr:colOff>409575</xdr:colOff>
      <xdr:row>108</xdr:row>
      <xdr:rowOff>32294</xdr:rowOff>
    </xdr:to>
    <xdr:sp macro="" textlink="">
      <xdr:nvSpPr>
        <xdr:cNvPr id="308" name="円/楕円 307"/>
        <xdr:cNvSpPr/>
      </xdr:nvSpPr>
      <xdr:spPr>
        <a:xfrm>
          <a:off x="3746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23421</xdr:rowOff>
    </xdr:from>
    <xdr:ext cx="405111" cy="259045"/>
    <xdr:sp macro="" textlink="">
      <xdr:nvSpPr>
        <xdr:cNvPr id="309" name="n_1mainValue【市民会館】&#10;有形固定資産減価償却率"/>
        <xdr:cNvSpPr txBox="1"/>
      </xdr:nvSpPr>
      <xdr:spPr>
        <a:xfrm>
          <a:off x="3582043"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20" name="直線コネクタ 31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1" name="テキスト ボックス 32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2" name="直線コネクタ 32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3" name="テキスト ボックス 32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4" name="直線コネクタ 32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5" name="テキスト ボックス 32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6" name="直線コネクタ 32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7" name="テキスト ボックス 32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8" name="直線コネクタ 32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29" name="テキスト ボックス 32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0" name="直線コネクタ 32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1" name="テキスト ボックス 33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3" name="テキスト ボックス 3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335" name="直線コネクタ 334"/>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336"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337" name="直線コネクタ 336"/>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338"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339" name="直線コネクタ 338"/>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340"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341" name="フローチャート : 判断 340"/>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342" name="フローチャート : 判断 341"/>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343"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151130</xdr:rowOff>
    </xdr:from>
    <xdr:to>
      <xdr:col>14</xdr:col>
      <xdr:colOff>79375</xdr:colOff>
      <xdr:row>105</xdr:row>
      <xdr:rowOff>81280</xdr:rowOff>
    </xdr:to>
    <xdr:sp macro="" textlink="">
      <xdr:nvSpPr>
        <xdr:cNvPr id="349" name="円/楕円 348"/>
        <xdr:cNvSpPr/>
      </xdr:nvSpPr>
      <xdr:spPr>
        <a:xfrm>
          <a:off x="958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72407</xdr:rowOff>
    </xdr:from>
    <xdr:ext cx="469744" cy="259045"/>
    <xdr:sp macro="" textlink="">
      <xdr:nvSpPr>
        <xdr:cNvPr id="350" name="n_1main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8" name="正方形/長方形 3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6" name="正方形/長方形 36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5" name="正方形/長方形 3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6" name="正方形/長方形 3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7" name="正方形/長方形 3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8" name="正方形/長方形 3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9" name="正方形/長方形 3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0" name="正方形/長方形 3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1" name="正方形/長方形 3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2" name="正方形/長方形 38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8" name="正方形/長方形 3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9" name="正方形/長方形 3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0" name="正方形/長方形 3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1" name="正方形/長方形 4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2" name="正方形/長方形 4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3" name="正方形/長方形 4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4" name="正方形/長方形 4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5" name="正方形/長方形 4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6" name="正方形/長方形 4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7" name="テキスト ボックス 4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8" name="直線コネクタ 4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9" name="テキスト ボックス 4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0" name="直線コネクタ 4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1" name="テキスト ボックス 4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2" name="直線コネクタ 4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3" name="テキスト ボックス 4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4" name="直線コネクタ 4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5" name="テキスト ボックス 4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6" name="直線コネクタ 4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7" name="テキスト ボックス 4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8" name="直線コネクタ 4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9" name="テキスト ボックス 4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0" name="直線コネクタ 4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1" name="テキスト ボックス 4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23" name="直線コネクタ 422"/>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24"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25" name="直線コネクタ 424"/>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6"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7" name="直線コネクタ 426"/>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8"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9" name="フローチャート : 判断 428"/>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30" name="フローチャート : 判断 429"/>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31"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2" name="テキスト ボックス 4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3" name="テキスト ボックス 4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4" name="テキスト ボックス 4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5" name="テキスト ボックス 4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6" name="テキスト ボックス 4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25400</xdr:rowOff>
    </xdr:from>
    <xdr:to>
      <xdr:col>22</xdr:col>
      <xdr:colOff>415925</xdr:colOff>
      <xdr:row>104</xdr:row>
      <xdr:rowOff>127000</xdr:rowOff>
    </xdr:to>
    <xdr:sp macro="" textlink="">
      <xdr:nvSpPr>
        <xdr:cNvPr id="437" name="円/楕円 436"/>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143527</xdr:rowOff>
    </xdr:from>
    <xdr:ext cx="405111" cy="259045"/>
    <xdr:sp macro="" textlink="">
      <xdr:nvSpPr>
        <xdr:cNvPr id="438" name="n_1mainValue【庁舎】&#10;有形固定資産減価償却率"/>
        <xdr:cNvSpPr txBox="1"/>
      </xdr:nvSpPr>
      <xdr:spPr>
        <a:xfrm>
          <a:off x="15266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9" name="正方形/長方形 4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0" name="正方形/長方形 4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1" name="正方形/長方形 4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2" name="正方形/長方形 4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3" name="正方形/長方形 4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4" name="正方形/長方形 4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5" name="正方形/長方形 4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6" name="正方形/長方形 4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7" name="テキスト ボックス 4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8" name="直線コネクタ 4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9" name="テキスト ボックス 4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50" name="直線コネクタ 4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51" name="テキスト ボックス 4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52" name="直線コネクタ 4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3" name="テキスト ボックス 4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4" name="直線コネクタ 4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5" name="テキスト ボックス 4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6" name="直線コネクタ 4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7" name="テキスト ボックス 4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8" name="直線コネクタ 4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9" name="テキスト ボックス 4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60" name="直線コネクタ 4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61" name="テキスト ボックス 4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65" name="直線コネクタ 464"/>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6"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7" name="直線コネクタ 466"/>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8"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9" name="直線コネクタ 468"/>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70"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71" name="フローチャート : 判断 470"/>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72" name="フローチャート : 判断 471"/>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73"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4" name="テキスト ボックス 4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5" name="テキスト ボックス 4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6" name="テキスト ボックス 4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7" name="テキスト ボックス 4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8" name="テキスト ボックス 4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154395</xdr:rowOff>
    </xdr:from>
    <xdr:to>
      <xdr:col>31</xdr:col>
      <xdr:colOff>85725</xdr:colOff>
      <xdr:row>106</xdr:row>
      <xdr:rowOff>84545</xdr:rowOff>
    </xdr:to>
    <xdr:sp macro="" textlink="">
      <xdr:nvSpPr>
        <xdr:cNvPr id="479" name="円/楕円 478"/>
        <xdr:cNvSpPr/>
      </xdr:nvSpPr>
      <xdr:spPr>
        <a:xfrm>
          <a:off x="21272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480" name="n_1main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福祉施設に定義される本町の老人福祉センターは、昭和５９年の建設から３３年が経過しており、有形固定資産減価償却率では全国平均を上回っている。</a:t>
          </a:r>
          <a:endParaRPr lang="ja-JP" altLang="ja-JP" sz="1400">
            <a:effectLst/>
          </a:endParaRPr>
        </a:p>
        <a:p>
          <a:r>
            <a:rPr kumimoji="1" lang="ja-JP" altLang="ja-JP" sz="1400">
              <a:solidFill>
                <a:schemeClr val="dk1"/>
              </a:solidFill>
              <a:effectLst/>
              <a:latin typeface="+mn-lt"/>
              <a:ea typeface="+mn-ea"/>
              <a:cs typeface="+mn-cs"/>
            </a:rPr>
            <a:t>平成２９年においては、内装及び外壁の改修等の工事を実施し、施設の長寿命化と利用者の利便性の向上を図る。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5,346
5,207
404.94
6,118,699
5,926,956
187,108
3,427,636
6,971,595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0.03</a:t>
          </a:r>
          <a:r>
            <a:rPr kumimoji="1" lang="ja-JP" altLang="en-US" sz="1300">
              <a:latin typeface="ＭＳ Ｐゴシック"/>
            </a:rPr>
            <a:t>ポイント下回っており、平成</a:t>
          </a:r>
          <a:r>
            <a:rPr kumimoji="1" lang="en-US" altLang="ja-JP" sz="1300">
              <a:latin typeface="ＭＳ Ｐゴシック"/>
            </a:rPr>
            <a:t>24</a:t>
          </a:r>
          <a:r>
            <a:rPr kumimoji="1" lang="ja-JP" altLang="en-US" sz="1300">
              <a:latin typeface="ＭＳ Ｐゴシック"/>
            </a:rPr>
            <a:t>年度以降ほぼ横ばいに推移している。収入・支出に大幅な増減要因がないことから概ね現状維持となっているが、今後も職員定数管理や給与の適正化をはじめ、投資的経費の抑制による歳出削減に努めるとともに、徴収対策の強化によ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69" name="直線コネクタ 68"/>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2" name="直線コネクタ 71"/>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「町定員適正化計画」に基づく適正な職員定数管理や義務的経費の抑制及び公債費の減少により、類似団体平均を下回る</a:t>
          </a:r>
          <a:r>
            <a:rPr kumimoji="1" lang="en-US" altLang="ja-JP" sz="1300">
              <a:latin typeface="ＭＳ Ｐゴシック"/>
            </a:rPr>
            <a:t>78.9</a:t>
          </a:r>
          <a:r>
            <a:rPr kumimoji="1" lang="ja-JP" altLang="en-US" sz="1300">
              <a:latin typeface="ＭＳ Ｐゴシック"/>
            </a:rPr>
            <a:t>％となっている。今後も合併協議破綻を受け策定した「町行政改革大綱」の基本方針や重点事項を踏襲し、町税等の徴収率向上や町債の適正な発行など、健全財政確立のための継続的な取組みにより、現行水準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61</xdr:row>
      <xdr:rowOff>42164</xdr:rowOff>
    </xdr:to>
    <xdr:cxnSp macro="">
      <xdr:nvCxnSpPr>
        <xdr:cNvPr id="130" name="直線コネクタ 129"/>
        <xdr:cNvCxnSpPr/>
      </xdr:nvCxnSpPr>
      <xdr:spPr>
        <a:xfrm>
          <a:off x="4114800" y="1041857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131572</xdr:rowOff>
    </xdr:from>
    <xdr:to>
      <xdr:col>6</xdr:col>
      <xdr:colOff>0</xdr:colOff>
      <xdr:row>61</xdr:row>
      <xdr:rowOff>80772</xdr:rowOff>
    </xdr:to>
    <xdr:cxnSp macro="">
      <xdr:nvCxnSpPr>
        <xdr:cNvPr id="133" name="直線コネクタ 132"/>
        <xdr:cNvCxnSpPr/>
      </xdr:nvCxnSpPr>
      <xdr:spPr>
        <a:xfrm flipV="1">
          <a:off x="3225800" y="104185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165354</xdr:rowOff>
    </xdr:from>
    <xdr:to>
      <xdr:col>4</xdr:col>
      <xdr:colOff>482600</xdr:colOff>
      <xdr:row>61</xdr:row>
      <xdr:rowOff>80772</xdr:rowOff>
    </xdr:to>
    <xdr:cxnSp macro="">
      <xdr:nvCxnSpPr>
        <xdr:cNvPr id="136" name="直線コネクタ 135"/>
        <xdr:cNvCxnSpPr/>
      </xdr:nvCxnSpPr>
      <xdr:spPr>
        <a:xfrm>
          <a:off x="2336800" y="104523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61</xdr:row>
      <xdr:rowOff>37338</xdr:rowOff>
    </xdr:to>
    <xdr:cxnSp macro="">
      <xdr:nvCxnSpPr>
        <xdr:cNvPr id="139" name="直線コネクタ 138"/>
        <xdr:cNvCxnSpPr/>
      </xdr:nvCxnSpPr>
      <xdr:spPr>
        <a:xfrm flipV="1">
          <a:off x="1447800" y="104523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49" name="円/楕円 148"/>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50"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80772</xdr:rowOff>
    </xdr:from>
    <xdr:to>
      <xdr:col>6</xdr:col>
      <xdr:colOff>50800</xdr:colOff>
      <xdr:row>61</xdr:row>
      <xdr:rowOff>10922</xdr:rowOff>
    </xdr:to>
    <xdr:sp macro="" textlink="">
      <xdr:nvSpPr>
        <xdr:cNvPr id="151" name="円/楕円 150"/>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52" name="テキスト ボックス 151"/>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29972</xdr:rowOff>
    </xdr:from>
    <xdr:to>
      <xdr:col>4</xdr:col>
      <xdr:colOff>533400</xdr:colOff>
      <xdr:row>61</xdr:row>
      <xdr:rowOff>131572</xdr:rowOff>
    </xdr:to>
    <xdr:sp macro="" textlink="">
      <xdr:nvSpPr>
        <xdr:cNvPr id="153" name="円/楕円 152"/>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141749</xdr:rowOff>
    </xdr:from>
    <xdr:ext cx="762000" cy="259045"/>
    <xdr:sp macro="" textlink="">
      <xdr:nvSpPr>
        <xdr:cNvPr id="154" name="テキスト ボックス 153"/>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114554</xdr:rowOff>
    </xdr:from>
    <xdr:to>
      <xdr:col>3</xdr:col>
      <xdr:colOff>330200</xdr:colOff>
      <xdr:row>61</xdr:row>
      <xdr:rowOff>44704</xdr:rowOff>
    </xdr:to>
    <xdr:sp macro="" textlink="">
      <xdr:nvSpPr>
        <xdr:cNvPr id="155" name="円/楕円 154"/>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54881</xdr:rowOff>
    </xdr:from>
    <xdr:ext cx="762000" cy="259045"/>
    <xdr:sp macro="" textlink="">
      <xdr:nvSpPr>
        <xdr:cNvPr id="156" name="テキスト ボックス 155"/>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7" name="円/楕円 156"/>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98315</xdr:rowOff>
    </xdr:from>
    <xdr:ext cx="762000" cy="259045"/>
    <xdr:sp macro="" textlink="">
      <xdr:nvSpPr>
        <xdr:cNvPr id="158" name="テキスト ボックス 157"/>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[324,337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人件費、物件費及び維持補修費合計額の人口</a:t>
          </a:r>
          <a:r>
            <a:rPr kumimoji="1" lang="en-US" altLang="ja-JP" sz="1300">
              <a:latin typeface="ＭＳ Ｐゴシック"/>
            </a:rPr>
            <a:t>1</a:t>
          </a:r>
          <a:r>
            <a:rPr kumimoji="1" lang="ja-JP" altLang="en-US" sz="1300">
              <a:latin typeface="ＭＳ Ｐゴシック"/>
            </a:rPr>
            <a:t>人当たりの金額が、類似団体平均を上回っている。</a:t>
          </a:r>
          <a:endParaRPr kumimoji="1" lang="en-US" altLang="ja-JP" sz="1300">
            <a:latin typeface="ＭＳ Ｐゴシック"/>
          </a:endParaRPr>
        </a:p>
        <a:p>
          <a:r>
            <a:rPr kumimoji="1" lang="ja-JP" altLang="en-US" sz="1300">
              <a:latin typeface="ＭＳ Ｐゴシック"/>
            </a:rPr>
            <a:t>人件費（対前年度費</a:t>
          </a:r>
          <a:r>
            <a:rPr kumimoji="1" lang="en-US" altLang="ja-JP" sz="1300">
              <a:latin typeface="ＭＳ Ｐゴシック"/>
            </a:rPr>
            <a:t>1.4</a:t>
          </a:r>
          <a:r>
            <a:rPr kumimoji="1" lang="ja-JP" altLang="en-US" sz="1300">
              <a:latin typeface="ＭＳ Ｐゴシック"/>
            </a:rPr>
            <a:t>％増）、物件費（対前年度比</a:t>
          </a:r>
          <a:r>
            <a:rPr kumimoji="1" lang="en-US" altLang="ja-JP" sz="1300">
              <a:latin typeface="ＭＳ Ｐゴシック"/>
            </a:rPr>
            <a:t>3.6</a:t>
          </a:r>
          <a:r>
            <a:rPr kumimoji="1" lang="ja-JP" altLang="en-US" sz="1300">
              <a:latin typeface="ＭＳ Ｐゴシック"/>
            </a:rPr>
            <a:t>％増）はほぼ横ばいに推移しているが、維持補修費（対前年度比</a:t>
          </a:r>
          <a:r>
            <a:rPr kumimoji="1" lang="en-US" altLang="ja-JP" sz="1300">
              <a:latin typeface="ＭＳ Ｐゴシック"/>
            </a:rPr>
            <a:t>44.7</a:t>
          </a:r>
          <a:r>
            <a:rPr kumimoji="1" lang="ja-JP" altLang="en-US" sz="1300">
              <a:latin typeface="ＭＳ Ｐゴシック"/>
            </a:rPr>
            <a:t>％増）は大幅な増額となっている。</a:t>
          </a:r>
          <a:endParaRPr kumimoji="1" lang="en-US" altLang="ja-JP" sz="1300">
            <a:latin typeface="ＭＳ Ｐゴシック"/>
          </a:endParaRPr>
        </a:p>
        <a:p>
          <a:r>
            <a:rPr kumimoji="1" lang="ja-JP" altLang="en-US" sz="1300">
              <a:latin typeface="ＭＳ Ｐゴシック"/>
            </a:rPr>
            <a:t>維持補修費は、除排雪経費の占める割合が大きいため、その年の降雪量により変動がある。人件費、物件費については、今後も「町行政改革大綱」や「町定員適正化計画」に基づき経費の抑制に努める。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65061</xdr:rowOff>
    </xdr:from>
    <xdr:to>
      <xdr:col>7</xdr:col>
      <xdr:colOff>152400</xdr:colOff>
      <xdr:row>85</xdr:row>
      <xdr:rowOff>129625</xdr:rowOff>
    </xdr:to>
    <xdr:cxnSp macro="">
      <xdr:nvCxnSpPr>
        <xdr:cNvPr id="193" name="直線コネクタ 192"/>
        <xdr:cNvCxnSpPr/>
      </xdr:nvCxnSpPr>
      <xdr:spPr>
        <a:xfrm>
          <a:off x="4114800" y="14638311"/>
          <a:ext cx="838200" cy="6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34815</xdr:rowOff>
    </xdr:from>
    <xdr:to>
      <xdr:col>6</xdr:col>
      <xdr:colOff>0</xdr:colOff>
      <xdr:row>85</xdr:row>
      <xdr:rowOff>65061</xdr:rowOff>
    </xdr:to>
    <xdr:cxnSp macro="">
      <xdr:nvCxnSpPr>
        <xdr:cNvPr id="196" name="直線コネクタ 195"/>
        <xdr:cNvCxnSpPr/>
      </xdr:nvCxnSpPr>
      <xdr:spPr>
        <a:xfrm>
          <a:off x="3225800" y="14608065"/>
          <a:ext cx="889000" cy="3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34815</xdr:rowOff>
    </xdr:from>
    <xdr:to>
      <xdr:col>4</xdr:col>
      <xdr:colOff>482600</xdr:colOff>
      <xdr:row>85</xdr:row>
      <xdr:rowOff>110711</xdr:rowOff>
    </xdr:to>
    <xdr:cxnSp macro="">
      <xdr:nvCxnSpPr>
        <xdr:cNvPr id="199" name="直線コネクタ 198"/>
        <xdr:cNvCxnSpPr/>
      </xdr:nvCxnSpPr>
      <xdr:spPr>
        <a:xfrm flipV="1">
          <a:off x="2336800" y="14608065"/>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134280</xdr:rowOff>
    </xdr:from>
    <xdr:to>
      <xdr:col>3</xdr:col>
      <xdr:colOff>279400</xdr:colOff>
      <xdr:row>85</xdr:row>
      <xdr:rowOff>110711</xdr:rowOff>
    </xdr:to>
    <xdr:cxnSp macro="">
      <xdr:nvCxnSpPr>
        <xdr:cNvPr id="202" name="直線コネクタ 201"/>
        <xdr:cNvCxnSpPr/>
      </xdr:nvCxnSpPr>
      <xdr:spPr>
        <a:xfrm>
          <a:off x="1447800" y="14536080"/>
          <a:ext cx="889000" cy="14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78825</xdr:rowOff>
    </xdr:from>
    <xdr:to>
      <xdr:col>7</xdr:col>
      <xdr:colOff>203200</xdr:colOff>
      <xdr:row>86</xdr:row>
      <xdr:rowOff>8975</xdr:rowOff>
    </xdr:to>
    <xdr:sp macro="" textlink="">
      <xdr:nvSpPr>
        <xdr:cNvPr id="212" name="円/楕円 211"/>
        <xdr:cNvSpPr/>
      </xdr:nvSpPr>
      <xdr:spPr>
        <a:xfrm>
          <a:off x="4902200" y="146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50902</xdr:rowOff>
    </xdr:from>
    <xdr:ext cx="762000" cy="259045"/>
    <xdr:sp macro="" textlink="">
      <xdr:nvSpPr>
        <xdr:cNvPr id="213" name="人件費・物件費等の状況該当値テキスト"/>
        <xdr:cNvSpPr txBox="1"/>
      </xdr:nvSpPr>
      <xdr:spPr>
        <a:xfrm>
          <a:off x="5041900" y="1462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324,337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14261</xdr:rowOff>
    </xdr:from>
    <xdr:to>
      <xdr:col>6</xdr:col>
      <xdr:colOff>50800</xdr:colOff>
      <xdr:row>85</xdr:row>
      <xdr:rowOff>115861</xdr:rowOff>
    </xdr:to>
    <xdr:sp macro="" textlink="">
      <xdr:nvSpPr>
        <xdr:cNvPr id="214" name="円/楕円 213"/>
        <xdr:cNvSpPr/>
      </xdr:nvSpPr>
      <xdr:spPr>
        <a:xfrm>
          <a:off x="4064000" y="145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100638</xdr:rowOff>
    </xdr:from>
    <xdr:ext cx="736600" cy="259045"/>
    <xdr:sp macro="" textlink="">
      <xdr:nvSpPr>
        <xdr:cNvPr id="215" name="テキスト ボックス 214"/>
        <xdr:cNvSpPr txBox="1"/>
      </xdr:nvSpPr>
      <xdr:spPr>
        <a:xfrm>
          <a:off x="3733800" y="1467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308,283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155465</xdr:rowOff>
    </xdr:from>
    <xdr:to>
      <xdr:col>4</xdr:col>
      <xdr:colOff>533400</xdr:colOff>
      <xdr:row>85</xdr:row>
      <xdr:rowOff>85615</xdr:rowOff>
    </xdr:to>
    <xdr:sp macro="" textlink="">
      <xdr:nvSpPr>
        <xdr:cNvPr id="216" name="円/楕円 215"/>
        <xdr:cNvSpPr/>
      </xdr:nvSpPr>
      <xdr:spPr>
        <a:xfrm>
          <a:off x="3175000" y="145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70392</xdr:rowOff>
    </xdr:from>
    <xdr:ext cx="762000" cy="259045"/>
    <xdr:sp macro="" textlink="">
      <xdr:nvSpPr>
        <xdr:cNvPr id="217" name="テキスト ボックス 216"/>
        <xdr:cNvSpPr txBox="1"/>
      </xdr:nvSpPr>
      <xdr:spPr>
        <a:xfrm>
          <a:off x="2844800" y="146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300,762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59911</xdr:rowOff>
    </xdr:from>
    <xdr:to>
      <xdr:col>3</xdr:col>
      <xdr:colOff>330200</xdr:colOff>
      <xdr:row>85</xdr:row>
      <xdr:rowOff>161511</xdr:rowOff>
    </xdr:to>
    <xdr:sp macro="" textlink="">
      <xdr:nvSpPr>
        <xdr:cNvPr id="218" name="円/楕円 217"/>
        <xdr:cNvSpPr/>
      </xdr:nvSpPr>
      <xdr:spPr>
        <a:xfrm>
          <a:off x="2286000" y="146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146288</xdr:rowOff>
    </xdr:from>
    <xdr:ext cx="762000" cy="259045"/>
    <xdr:sp macro="" textlink="">
      <xdr:nvSpPr>
        <xdr:cNvPr id="219" name="テキスト ボックス 218"/>
        <xdr:cNvSpPr txBox="1"/>
      </xdr:nvSpPr>
      <xdr:spPr>
        <a:xfrm>
          <a:off x="1955800" y="147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319,634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83480</xdr:rowOff>
    </xdr:from>
    <xdr:to>
      <xdr:col>2</xdr:col>
      <xdr:colOff>127000</xdr:colOff>
      <xdr:row>85</xdr:row>
      <xdr:rowOff>13630</xdr:rowOff>
    </xdr:to>
    <xdr:sp macro="" textlink="">
      <xdr:nvSpPr>
        <xdr:cNvPr id="220" name="円/楕円 219"/>
        <xdr:cNvSpPr/>
      </xdr:nvSpPr>
      <xdr:spPr>
        <a:xfrm>
          <a:off x="1397000" y="144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169857</xdr:rowOff>
    </xdr:from>
    <xdr:ext cx="762000" cy="259045"/>
    <xdr:sp macro="" textlink="">
      <xdr:nvSpPr>
        <xdr:cNvPr id="221" name="テキスト ボックス 220"/>
        <xdr:cNvSpPr txBox="1"/>
      </xdr:nvSpPr>
      <xdr:spPr>
        <a:xfrm>
          <a:off x="1066800" y="1457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282,863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類似団体の平均を上回っているが、主な要因は退職者不補充による若年層職員が少ないことが挙げられる。今後は「町定員適正化計画」を基本とし、引き続き給与の適正化に努めていく。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9906</xdr:rowOff>
    </xdr:to>
    <xdr:cxnSp macro="">
      <xdr:nvCxnSpPr>
        <xdr:cNvPr id="253" name="直線コネクタ 252"/>
        <xdr:cNvCxnSpPr/>
      </xdr:nvCxnSpPr>
      <xdr:spPr>
        <a:xfrm flipV="1">
          <a:off x="16179800" y="1474495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142748</xdr:rowOff>
    </xdr:from>
    <xdr:to>
      <xdr:col>23</xdr:col>
      <xdr:colOff>406400</xdr:colOff>
      <xdr:row>86</xdr:row>
      <xdr:rowOff>9906</xdr:rowOff>
    </xdr:to>
    <xdr:cxnSp macro="">
      <xdr:nvCxnSpPr>
        <xdr:cNvPr id="256" name="直線コネクタ 255"/>
        <xdr:cNvCxnSpPr/>
      </xdr:nvCxnSpPr>
      <xdr:spPr>
        <a:xfrm>
          <a:off x="15290800" y="147159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142748</xdr:rowOff>
    </xdr:from>
    <xdr:to>
      <xdr:col>22</xdr:col>
      <xdr:colOff>203200</xdr:colOff>
      <xdr:row>86</xdr:row>
      <xdr:rowOff>254</xdr:rowOff>
    </xdr:to>
    <xdr:cxnSp macro="">
      <xdr:nvCxnSpPr>
        <xdr:cNvPr id="259" name="直線コネクタ 258"/>
        <xdr:cNvCxnSpPr/>
      </xdr:nvCxnSpPr>
      <xdr:spPr>
        <a:xfrm flipV="1">
          <a:off x="14401800" y="147159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254</xdr:rowOff>
    </xdr:from>
    <xdr:to>
      <xdr:col>21</xdr:col>
      <xdr:colOff>0</xdr:colOff>
      <xdr:row>88</xdr:row>
      <xdr:rowOff>110998</xdr:rowOff>
    </xdr:to>
    <xdr:cxnSp macro="">
      <xdr:nvCxnSpPr>
        <xdr:cNvPr id="262" name="直線コネクタ 261"/>
        <xdr:cNvCxnSpPr/>
      </xdr:nvCxnSpPr>
      <xdr:spPr>
        <a:xfrm flipV="1">
          <a:off x="13512800" y="14744954"/>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2" name="円/楕円 271"/>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3"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130556</xdr:rowOff>
    </xdr:from>
    <xdr:to>
      <xdr:col>23</xdr:col>
      <xdr:colOff>457200</xdr:colOff>
      <xdr:row>86</xdr:row>
      <xdr:rowOff>60706</xdr:rowOff>
    </xdr:to>
    <xdr:sp macro="" textlink="">
      <xdr:nvSpPr>
        <xdr:cNvPr id="274" name="円/楕円 273"/>
        <xdr:cNvSpPr/>
      </xdr:nvSpPr>
      <xdr:spPr>
        <a:xfrm>
          <a:off x="16129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45483</xdr:rowOff>
    </xdr:from>
    <xdr:ext cx="736600" cy="259045"/>
    <xdr:sp macro="" textlink="">
      <xdr:nvSpPr>
        <xdr:cNvPr id="275" name="テキスト ボックス 274"/>
        <xdr:cNvSpPr txBox="1"/>
      </xdr:nvSpPr>
      <xdr:spPr>
        <a:xfrm>
          <a:off x="15798800" y="1479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91948</xdr:rowOff>
    </xdr:from>
    <xdr:to>
      <xdr:col>22</xdr:col>
      <xdr:colOff>254000</xdr:colOff>
      <xdr:row>86</xdr:row>
      <xdr:rowOff>22098</xdr:rowOff>
    </xdr:to>
    <xdr:sp macro="" textlink="">
      <xdr:nvSpPr>
        <xdr:cNvPr id="276" name="円/楕円 275"/>
        <xdr:cNvSpPr/>
      </xdr:nvSpPr>
      <xdr:spPr>
        <a:xfrm>
          <a:off x="15240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6875</xdr:rowOff>
    </xdr:from>
    <xdr:ext cx="762000" cy="259045"/>
    <xdr:sp macro="" textlink="">
      <xdr:nvSpPr>
        <xdr:cNvPr id="277" name="テキスト ボックス 276"/>
        <xdr:cNvSpPr txBox="1"/>
      </xdr:nvSpPr>
      <xdr:spPr>
        <a:xfrm>
          <a:off x="14909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120904</xdr:rowOff>
    </xdr:from>
    <xdr:to>
      <xdr:col>21</xdr:col>
      <xdr:colOff>50800</xdr:colOff>
      <xdr:row>86</xdr:row>
      <xdr:rowOff>51054</xdr:rowOff>
    </xdr:to>
    <xdr:sp macro="" textlink="">
      <xdr:nvSpPr>
        <xdr:cNvPr id="278" name="円/楕円 277"/>
        <xdr:cNvSpPr/>
      </xdr:nvSpPr>
      <xdr:spPr>
        <a:xfrm>
          <a:off x="14351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35831</xdr:rowOff>
    </xdr:from>
    <xdr:ext cx="762000" cy="259045"/>
    <xdr:sp macro="" textlink="">
      <xdr:nvSpPr>
        <xdr:cNvPr id="279" name="テキスト ボックス 278"/>
        <xdr:cNvSpPr txBox="1"/>
      </xdr:nvSpPr>
      <xdr:spPr>
        <a:xfrm>
          <a:off x="14020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60198</xdr:rowOff>
    </xdr:from>
    <xdr:to>
      <xdr:col>19</xdr:col>
      <xdr:colOff>533400</xdr:colOff>
      <xdr:row>88</xdr:row>
      <xdr:rowOff>161798</xdr:rowOff>
    </xdr:to>
    <xdr:sp macro="" textlink="">
      <xdr:nvSpPr>
        <xdr:cNvPr id="280" name="円/楕円 279"/>
        <xdr:cNvSpPr/>
      </xdr:nvSpPr>
      <xdr:spPr>
        <a:xfrm>
          <a:off x="13462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146575</xdr:rowOff>
    </xdr:from>
    <xdr:ext cx="762000" cy="259045"/>
    <xdr:sp macro="" textlink="">
      <xdr:nvSpPr>
        <xdr:cNvPr id="281" name="テキスト ボックス 280"/>
        <xdr:cNvSpPr txBox="1"/>
      </xdr:nvSpPr>
      <xdr:spPr>
        <a:xfrm>
          <a:off x="13131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類似団体の平均を上回っており、前年度と比較して若干増加しているが、「町定員適正化計画」に基づく定年退職者の不補充により、職員数の抑制を基本とした定員管理に努めていく。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150749</xdr:rowOff>
    </xdr:from>
    <xdr:to>
      <xdr:col>24</xdr:col>
      <xdr:colOff>558800</xdr:colOff>
      <xdr:row>61</xdr:row>
      <xdr:rowOff>168243</xdr:rowOff>
    </xdr:to>
    <xdr:cxnSp macro="">
      <xdr:nvCxnSpPr>
        <xdr:cNvPr id="312" name="直線コネクタ 311"/>
        <xdr:cNvCxnSpPr/>
      </xdr:nvCxnSpPr>
      <xdr:spPr>
        <a:xfrm>
          <a:off x="16179800" y="10609199"/>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124206</xdr:rowOff>
    </xdr:from>
    <xdr:to>
      <xdr:col>23</xdr:col>
      <xdr:colOff>406400</xdr:colOff>
      <xdr:row>61</xdr:row>
      <xdr:rowOff>150749</xdr:rowOff>
    </xdr:to>
    <xdr:cxnSp macro="">
      <xdr:nvCxnSpPr>
        <xdr:cNvPr id="315" name="直線コネクタ 314"/>
        <xdr:cNvCxnSpPr/>
      </xdr:nvCxnSpPr>
      <xdr:spPr>
        <a:xfrm>
          <a:off x="15290800" y="1058265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106712</xdr:rowOff>
    </xdr:from>
    <xdr:to>
      <xdr:col>22</xdr:col>
      <xdr:colOff>203200</xdr:colOff>
      <xdr:row>61</xdr:row>
      <xdr:rowOff>124206</xdr:rowOff>
    </xdr:to>
    <xdr:cxnSp macro="">
      <xdr:nvCxnSpPr>
        <xdr:cNvPr id="318" name="直線コネクタ 317"/>
        <xdr:cNvCxnSpPr/>
      </xdr:nvCxnSpPr>
      <xdr:spPr>
        <a:xfrm>
          <a:off x="14401800" y="10565162"/>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0" name="テキスト ボックス 319"/>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106712</xdr:rowOff>
    </xdr:from>
    <xdr:to>
      <xdr:col>21</xdr:col>
      <xdr:colOff>0</xdr:colOff>
      <xdr:row>61</xdr:row>
      <xdr:rowOff>117570</xdr:rowOff>
    </xdr:to>
    <xdr:cxnSp macro="">
      <xdr:nvCxnSpPr>
        <xdr:cNvPr id="321" name="直線コネクタ 320"/>
        <xdr:cNvCxnSpPr/>
      </xdr:nvCxnSpPr>
      <xdr:spPr>
        <a:xfrm flipV="1">
          <a:off x="13512800" y="1056516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3" name="テキスト ボックス 322"/>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5" name="テキスト ボックス 324"/>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117443</xdr:rowOff>
    </xdr:from>
    <xdr:to>
      <xdr:col>24</xdr:col>
      <xdr:colOff>609600</xdr:colOff>
      <xdr:row>62</xdr:row>
      <xdr:rowOff>47593</xdr:rowOff>
    </xdr:to>
    <xdr:sp macro="" textlink="">
      <xdr:nvSpPr>
        <xdr:cNvPr id="331" name="円/楕円 330"/>
        <xdr:cNvSpPr/>
      </xdr:nvSpPr>
      <xdr:spPr>
        <a:xfrm>
          <a:off x="16967200" y="1057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89520</xdr:rowOff>
    </xdr:from>
    <xdr:ext cx="762000" cy="259045"/>
    <xdr:sp macro="" textlink="">
      <xdr:nvSpPr>
        <xdr:cNvPr id="332" name="定員管理の状況該当値テキスト"/>
        <xdr:cNvSpPr txBox="1"/>
      </xdr:nvSpPr>
      <xdr:spPr>
        <a:xfrm>
          <a:off x="17106900" y="1054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99949</xdr:rowOff>
    </xdr:from>
    <xdr:to>
      <xdr:col>23</xdr:col>
      <xdr:colOff>457200</xdr:colOff>
      <xdr:row>62</xdr:row>
      <xdr:rowOff>30099</xdr:rowOff>
    </xdr:to>
    <xdr:sp macro="" textlink="">
      <xdr:nvSpPr>
        <xdr:cNvPr id="333" name="円/楕円 332"/>
        <xdr:cNvSpPr/>
      </xdr:nvSpPr>
      <xdr:spPr>
        <a:xfrm>
          <a:off x="16129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14876</xdr:rowOff>
    </xdr:from>
    <xdr:ext cx="736600" cy="259045"/>
    <xdr:sp macro="" textlink="">
      <xdr:nvSpPr>
        <xdr:cNvPr id="334" name="テキスト ボックス 333"/>
        <xdr:cNvSpPr txBox="1"/>
      </xdr:nvSpPr>
      <xdr:spPr>
        <a:xfrm>
          <a:off x="15798800" y="1064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73406</xdr:rowOff>
    </xdr:from>
    <xdr:to>
      <xdr:col>22</xdr:col>
      <xdr:colOff>254000</xdr:colOff>
      <xdr:row>62</xdr:row>
      <xdr:rowOff>3556</xdr:rowOff>
    </xdr:to>
    <xdr:sp macro="" textlink="">
      <xdr:nvSpPr>
        <xdr:cNvPr id="335" name="円/楕円 334"/>
        <xdr:cNvSpPr/>
      </xdr:nvSpPr>
      <xdr:spPr>
        <a:xfrm>
          <a:off x="15240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159783</xdr:rowOff>
    </xdr:from>
    <xdr:ext cx="762000" cy="259045"/>
    <xdr:sp macro="" textlink="">
      <xdr:nvSpPr>
        <xdr:cNvPr id="336" name="テキスト ボックス 335"/>
        <xdr:cNvSpPr txBox="1"/>
      </xdr:nvSpPr>
      <xdr:spPr>
        <a:xfrm>
          <a:off x="14909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55912</xdr:rowOff>
    </xdr:from>
    <xdr:to>
      <xdr:col>21</xdr:col>
      <xdr:colOff>50800</xdr:colOff>
      <xdr:row>61</xdr:row>
      <xdr:rowOff>157512</xdr:rowOff>
    </xdr:to>
    <xdr:sp macro="" textlink="">
      <xdr:nvSpPr>
        <xdr:cNvPr id="337" name="円/楕円 336"/>
        <xdr:cNvSpPr/>
      </xdr:nvSpPr>
      <xdr:spPr>
        <a:xfrm>
          <a:off x="14351000" y="105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142289</xdr:rowOff>
    </xdr:from>
    <xdr:ext cx="762000" cy="259045"/>
    <xdr:sp macro="" textlink="">
      <xdr:nvSpPr>
        <xdr:cNvPr id="338" name="テキスト ボックス 337"/>
        <xdr:cNvSpPr txBox="1"/>
      </xdr:nvSpPr>
      <xdr:spPr>
        <a:xfrm>
          <a:off x="14020800" y="1060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66770</xdr:rowOff>
    </xdr:from>
    <xdr:to>
      <xdr:col>19</xdr:col>
      <xdr:colOff>533400</xdr:colOff>
      <xdr:row>61</xdr:row>
      <xdr:rowOff>168370</xdr:rowOff>
    </xdr:to>
    <xdr:sp macro="" textlink="">
      <xdr:nvSpPr>
        <xdr:cNvPr id="339" name="円/楕円 338"/>
        <xdr:cNvSpPr/>
      </xdr:nvSpPr>
      <xdr:spPr>
        <a:xfrm>
          <a:off x="13462000" y="105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153147</xdr:rowOff>
    </xdr:from>
    <xdr:ext cx="762000" cy="259045"/>
    <xdr:sp macro="" textlink="">
      <xdr:nvSpPr>
        <xdr:cNvPr id="340" name="テキスト ボックス 339"/>
        <xdr:cNvSpPr txBox="1"/>
      </xdr:nvSpPr>
      <xdr:spPr>
        <a:xfrm>
          <a:off x="13131800" y="1061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類似団体の平均を下回っており、今後も大型事業の適切な取捨選択や緊急性・実効性の高い的確な事業の実施により、引き続き財政の健全化に努めていく。</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18288</xdr:rowOff>
    </xdr:to>
    <xdr:cxnSp macro="">
      <xdr:nvCxnSpPr>
        <xdr:cNvPr id="371" name="直線コネクタ 370"/>
        <xdr:cNvCxnSpPr/>
      </xdr:nvCxnSpPr>
      <xdr:spPr>
        <a:xfrm flipV="1">
          <a:off x="16179800" y="70236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2"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18288</xdr:rowOff>
    </xdr:from>
    <xdr:to>
      <xdr:col>23</xdr:col>
      <xdr:colOff>406400</xdr:colOff>
      <xdr:row>41</xdr:row>
      <xdr:rowOff>47244</xdr:rowOff>
    </xdr:to>
    <xdr:cxnSp macro="">
      <xdr:nvCxnSpPr>
        <xdr:cNvPr id="374" name="直線コネクタ 373"/>
        <xdr:cNvCxnSpPr/>
      </xdr:nvCxnSpPr>
      <xdr:spPr>
        <a:xfrm flipV="1">
          <a:off x="15290800" y="70477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6" name="テキスト ボックス 37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47244</xdr:rowOff>
    </xdr:from>
    <xdr:to>
      <xdr:col>22</xdr:col>
      <xdr:colOff>203200</xdr:colOff>
      <xdr:row>41</xdr:row>
      <xdr:rowOff>81026</xdr:rowOff>
    </xdr:to>
    <xdr:cxnSp macro="">
      <xdr:nvCxnSpPr>
        <xdr:cNvPr id="377" name="直線コネクタ 376"/>
        <xdr:cNvCxnSpPr/>
      </xdr:nvCxnSpPr>
      <xdr:spPr>
        <a:xfrm flipV="1">
          <a:off x="14401800" y="707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79" name="テキスト ボックス 378"/>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114808</xdr:rowOff>
    </xdr:to>
    <xdr:cxnSp macro="">
      <xdr:nvCxnSpPr>
        <xdr:cNvPr id="380" name="直線コネクタ 379"/>
        <xdr:cNvCxnSpPr/>
      </xdr:nvCxnSpPr>
      <xdr:spPr>
        <a:xfrm flipV="1">
          <a:off x="13512800" y="71104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2" name="テキスト ボックス 381"/>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4" name="テキスト ボックス 383"/>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0" name="円/楕円 389"/>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1"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138938</xdr:rowOff>
    </xdr:from>
    <xdr:to>
      <xdr:col>23</xdr:col>
      <xdr:colOff>457200</xdr:colOff>
      <xdr:row>41</xdr:row>
      <xdr:rowOff>69088</xdr:rowOff>
    </xdr:to>
    <xdr:sp macro="" textlink="">
      <xdr:nvSpPr>
        <xdr:cNvPr id="392" name="円/楕円 391"/>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79265</xdr:rowOff>
    </xdr:from>
    <xdr:ext cx="736600" cy="259045"/>
    <xdr:sp macro="" textlink="">
      <xdr:nvSpPr>
        <xdr:cNvPr id="393" name="テキスト ボックス 392"/>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167894</xdr:rowOff>
    </xdr:from>
    <xdr:to>
      <xdr:col>22</xdr:col>
      <xdr:colOff>254000</xdr:colOff>
      <xdr:row>41</xdr:row>
      <xdr:rowOff>98044</xdr:rowOff>
    </xdr:to>
    <xdr:sp macro="" textlink="">
      <xdr:nvSpPr>
        <xdr:cNvPr id="394" name="円/楕円 393"/>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108221</xdr:rowOff>
    </xdr:from>
    <xdr:ext cx="762000" cy="259045"/>
    <xdr:sp macro="" textlink="">
      <xdr:nvSpPr>
        <xdr:cNvPr id="395" name="テキスト ボックス 394"/>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396" name="円/楕円 395"/>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397" name="テキスト ボックス 396"/>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64008</xdr:rowOff>
    </xdr:from>
    <xdr:to>
      <xdr:col>19</xdr:col>
      <xdr:colOff>533400</xdr:colOff>
      <xdr:row>41</xdr:row>
      <xdr:rowOff>165608</xdr:rowOff>
    </xdr:to>
    <xdr:sp macro="" textlink="">
      <xdr:nvSpPr>
        <xdr:cNvPr id="398" name="円/楕円 397"/>
        <xdr:cNvSpPr/>
      </xdr:nvSpPr>
      <xdr:spPr>
        <a:xfrm>
          <a:off x="13462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4335</xdr:rowOff>
    </xdr:from>
    <xdr:ext cx="762000" cy="259045"/>
    <xdr:sp macro="" textlink="">
      <xdr:nvSpPr>
        <xdr:cNvPr id="399" name="テキスト ボックス 398"/>
        <xdr:cNvSpPr txBox="1"/>
      </xdr:nvSpPr>
      <xdr:spPr>
        <a:xfrm>
          <a:off x="13131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対して控除できる充当可能基金や地方債残高に係る地方交付税措置額が大きくマイナスとなることから比率に表れない。今後も後世への負担が大きくならないよう適正な事業の執行により財政の健全化に努めていく。</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1" name="フローチャート : 判断 44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2" name="テキスト ボックス 44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5,346
5,207
404.94
6,118,699
5,926,956
187,108
3,427,636
6,971,595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平均と比較すると経常収支比率は下回っているが、一般の人件費、事業支弁人件費、物件費に含まれる賃金及び補助費等に含まれる一部事務組合負担金等、人件費に準ずる費用を含めた人口１人当たり決算額は、類似団体平均を上回っており、今後とも人件費関係経費全体の抑制に努め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62992</xdr:rowOff>
    </xdr:from>
    <xdr:to>
      <xdr:col>7</xdr:col>
      <xdr:colOff>15875</xdr:colOff>
      <xdr:row>36</xdr:row>
      <xdr:rowOff>76708</xdr:rowOff>
    </xdr:to>
    <xdr:cxnSp macro="">
      <xdr:nvCxnSpPr>
        <xdr:cNvPr id="64" name="直線コネクタ 63"/>
        <xdr:cNvCxnSpPr/>
      </xdr:nvCxnSpPr>
      <xdr:spPr>
        <a:xfrm>
          <a:off x="3987800" y="6235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85852</xdr:rowOff>
    </xdr:to>
    <xdr:cxnSp macro="">
      <xdr:nvCxnSpPr>
        <xdr:cNvPr id="67" name="直線コネクタ 66"/>
        <xdr:cNvCxnSpPr/>
      </xdr:nvCxnSpPr>
      <xdr:spPr>
        <a:xfrm flipV="1">
          <a:off x="3098800" y="6235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85852</xdr:rowOff>
    </xdr:from>
    <xdr:to>
      <xdr:col>4</xdr:col>
      <xdr:colOff>346075</xdr:colOff>
      <xdr:row>36</xdr:row>
      <xdr:rowOff>99568</xdr:rowOff>
    </xdr:to>
    <xdr:cxnSp macro="">
      <xdr:nvCxnSpPr>
        <xdr:cNvPr id="70" name="直線コネクタ 69"/>
        <xdr:cNvCxnSpPr/>
      </xdr:nvCxnSpPr>
      <xdr:spPr>
        <a:xfrm flipV="1">
          <a:off x="2209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99568</xdr:rowOff>
    </xdr:from>
    <xdr:to>
      <xdr:col>3</xdr:col>
      <xdr:colOff>142875</xdr:colOff>
      <xdr:row>36</xdr:row>
      <xdr:rowOff>168148</xdr:rowOff>
    </xdr:to>
    <xdr:cxnSp macro="">
      <xdr:nvCxnSpPr>
        <xdr:cNvPr id="73" name="直線コネクタ 72"/>
        <xdr:cNvCxnSpPr/>
      </xdr:nvCxnSpPr>
      <xdr:spPr>
        <a:xfrm flipV="1">
          <a:off x="1320800" y="62717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3" name="円/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xdr:rowOff>
    </xdr:from>
    <xdr:to>
      <xdr:col>5</xdr:col>
      <xdr:colOff>600075</xdr:colOff>
      <xdr:row>36</xdr:row>
      <xdr:rowOff>113792</xdr:rowOff>
    </xdr:to>
    <xdr:sp macro="" textlink="">
      <xdr:nvSpPr>
        <xdr:cNvPr id="85" name="円/楕円 84"/>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123969</xdr:rowOff>
    </xdr:from>
    <xdr:ext cx="736600" cy="259045"/>
    <xdr:sp macro="" textlink="">
      <xdr:nvSpPr>
        <xdr:cNvPr id="86" name="テキスト ボックス 85"/>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35052</xdr:rowOff>
    </xdr:from>
    <xdr:to>
      <xdr:col>4</xdr:col>
      <xdr:colOff>396875</xdr:colOff>
      <xdr:row>36</xdr:row>
      <xdr:rowOff>136652</xdr:rowOff>
    </xdr:to>
    <xdr:sp macro="" textlink="">
      <xdr:nvSpPr>
        <xdr:cNvPr id="87" name="円/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48768</xdr:rowOff>
    </xdr:from>
    <xdr:to>
      <xdr:col>3</xdr:col>
      <xdr:colOff>193675</xdr:colOff>
      <xdr:row>36</xdr:row>
      <xdr:rowOff>150368</xdr:rowOff>
    </xdr:to>
    <xdr:sp macro="" textlink="">
      <xdr:nvSpPr>
        <xdr:cNvPr id="89" name="円/楕円 88"/>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160545</xdr:rowOff>
    </xdr:from>
    <xdr:ext cx="762000" cy="259045"/>
    <xdr:sp macro="" textlink="">
      <xdr:nvSpPr>
        <xdr:cNvPr id="90" name="テキスト ボックス 89"/>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32275</xdr:rowOff>
    </xdr:from>
    <xdr:ext cx="762000" cy="259045"/>
    <xdr:sp macro="" textlink="">
      <xdr:nvSpPr>
        <xdr:cNvPr id="92" name="テキスト ボックス 91"/>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平均と比較して経常収支比率が高い要因としては、各公共施設の維持管理等を町内企業により構成する「総合管理協同組合」へ委託するとともに、その他施設の維持管理業務についても指定管理者制度を導入するなど、施設管理の推進により委託経費が大きいことが挙げられる。今後も行財政改革の取り組みを継続し、委託内容の見直しなど経費の抑制に努め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88900</xdr:rowOff>
    </xdr:to>
    <xdr:cxnSp macro="">
      <xdr:nvCxnSpPr>
        <xdr:cNvPr id="125" name="直線コネクタ 124"/>
        <xdr:cNvCxnSpPr/>
      </xdr:nvCxnSpPr>
      <xdr:spPr>
        <a:xfrm>
          <a:off x="15671800" y="313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35560</xdr:rowOff>
    </xdr:from>
    <xdr:to>
      <xdr:col>22</xdr:col>
      <xdr:colOff>565150</xdr:colOff>
      <xdr:row>18</xdr:row>
      <xdr:rowOff>50800</xdr:rowOff>
    </xdr:to>
    <xdr:cxnSp macro="">
      <xdr:nvCxnSpPr>
        <xdr:cNvPr id="128" name="直線コネクタ 127"/>
        <xdr:cNvCxnSpPr/>
      </xdr:nvCxnSpPr>
      <xdr:spPr>
        <a:xfrm>
          <a:off x="14782800" y="312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123190</xdr:rowOff>
    </xdr:from>
    <xdr:to>
      <xdr:col>21</xdr:col>
      <xdr:colOff>361950</xdr:colOff>
      <xdr:row>18</xdr:row>
      <xdr:rowOff>35560</xdr:rowOff>
    </xdr:to>
    <xdr:cxnSp macro="">
      <xdr:nvCxnSpPr>
        <xdr:cNvPr id="131" name="直線コネクタ 130"/>
        <xdr:cNvCxnSpPr/>
      </xdr:nvCxnSpPr>
      <xdr:spPr>
        <a:xfrm>
          <a:off x="13893800" y="303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46990</xdr:rowOff>
    </xdr:from>
    <xdr:to>
      <xdr:col>20</xdr:col>
      <xdr:colOff>158750</xdr:colOff>
      <xdr:row>17</xdr:row>
      <xdr:rowOff>123190</xdr:rowOff>
    </xdr:to>
    <xdr:cxnSp macro="">
      <xdr:nvCxnSpPr>
        <xdr:cNvPr id="134" name="直線コネクタ 133"/>
        <xdr:cNvCxnSpPr/>
      </xdr:nvCxnSpPr>
      <xdr:spPr>
        <a:xfrm>
          <a:off x="13004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4" name="円/楕円 143"/>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5"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6" name="円/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48" name="円/楕円 147"/>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49" name="テキスト ボックス 148"/>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0" name="円/楕円 149"/>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1" name="テキスト ボックス 150"/>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52" name="円/楕円 151"/>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82567</xdr:rowOff>
    </xdr:from>
    <xdr:ext cx="762000" cy="259045"/>
    <xdr:sp macro="" textlink="">
      <xdr:nvSpPr>
        <xdr:cNvPr id="153" name="テキスト ボックス 152"/>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類似団体と比較すると経常収支比率は下回り、ほぼ横ばいの状況にある。今後とも行財政改革の取り組みを継続し、現状水準の維持に努めていく。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4535</xdr:rowOff>
    </xdr:to>
    <xdr:cxnSp macro="">
      <xdr:nvCxnSpPr>
        <xdr:cNvPr id="187" name="直線コネクタ 186"/>
        <xdr:cNvCxnSpPr/>
      </xdr:nvCxnSpPr>
      <xdr:spPr>
        <a:xfrm flipV="1">
          <a:off x="3987800" y="94179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4535</xdr:rowOff>
    </xdr:to>
    <xdr:cxnSp macro="">
      <xdr:nvCxnSpPr>
        <xdr:cNvPr id="190" name="直線コネクタ 189"/>
        <xdr:cNvCxnSpPr/>
      </xdr:nvCxnSpPr>
      <xdr:spPr>
        <a:xfrm>
          <a:off x="3098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4535</xdr:rowOff>
    </xdr:to>
    <xdr:cxnSp macro="">
      <xdr:nvCxnSpPr>
        <xdr:cNvPr id="193" name="直線コネクタ 192"/>
        <xdr:cNvCxnSpPr/>
      </xdr:nvCxnSpPr>
      <xdr:spPr>
        <a:xfrm flipV="1">
          <a:off x="2209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4535</xdr:rowOff>
    </xdr:to>
    <xdr:cxnSp macro="">
      <xdr:nvCxnSpPr>
        <xdr:cNvPr id="196" name="直線コネクタ 195"/>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3" name="テキスト ボックス 212"/>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4" name="円/楕円 213"/>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5" name="テキスト ボックス 21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類似団体と比較すると経常収支比率は下回っている。特別会計に対する繰出金が主な内訳であり、施設整備に係る公債費の償還が主な要因として挙げられる。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58420</xdr:rowOff>
    </xdr:from>
    <xdr:to>
      <xdr:col>24</xdr:col>
      <xdr:colOff>31750</xdr:colOff>
      <xdr:row>57</xdr:row>
      <xdr:rowOff>64135</xdr:rowOff>
    </xdr:to>
    <xdr:cxnSp macro="">
      <xdr:nvCxnSpPr>
        <xdr:cNvPr id="243" name="直線コネクタ 242"/>
        <xdr:cNvCxnSpPr/>
      </xdr:nvCxnSpPr>
      <xdr:spPr>
        <a:xfrm>
          <a:off x="15671800" y="98310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58420</xdr:rowOff>
    </xdr:from>
    <xdr:to>
      <xdr:col>22</xdr:col>
      <xdr:colOff>565150</xdr:colOff>
      <xdr:row>58</xdr:row>
      <xdr:rowOff>1270</xdr:rowOff>
    </xdr:to>
    <xdr:cxnSp macro="">
      <xdr:nvCxnSpPr>
        <xdr:cNvPr id="246" name="直線コネクタ 245"/>
        <xdr:cNvCxnSpPr/>
      </xdr:nvCxnSpPr>
      <xdr:spPr>
        <a:xfrm flipV="1">
          <a:off x="14782800" y="98310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58</xdr:row>
      <xdr:rowOff>1270</xdr:rowOff>
    </xdr:to>
    <xdr:cxnSp macro="">
      <xdr:nvCxnSpPr>
        <xdr:cNvPr id="249" name="直線コネクタ 248"/>
        <xdr:cNvCxnSpPr/>
      </xdr:nvCxnSpPr>
      <xdr:spPr>
        <a:xfrm>
          <a:off x="13893800" y="98653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127000</xdr:rowOff>
    </xdr:to>
    <xdr:cxnSp macro="">
      <xdr:nvCxnSpPr>
        <xdr:cNvPr id="252" name="直線コネクタ 251"/>
        <xdr:cNvCxnSpPr/>
      </xdr:nvCxnSpPr>
      <xdr:spPr>
        <a:xfrm flipV="1">
          <a:off x="13004800" y="9865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xdr:rowOff>
    </xdr:from>
    <xdr:to>
      <xdr:col>24</xdr:col>
      <xdr:colOff>82550</xdr:colOff>
      <xdr:row>57</xdr:row>
      <xdr:rowOff>114935</xdr:rowOff>
    </xdr:to>
    <xdr:sp macro="" textlink="">
      <xdr:nvSpPr>
        <xdr:cNvPr id="262" name="円/楕円 261"/>
        <xdr:cNvSpPr/>
      </xdr:nvSpPr>
      <xdr:spPr>
        <a:xfrm>
          <a:off x="164592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29862</xdr:rowOff>
    </xdr:from>
    <xdr:ext cx="762000" cy="259045"/>
    <xdr:sp macro="" textlink="">
      <xdr:nvSpPr>
        <xdr:cNvPr id="263" name="その他該当値テキスト"/>
        <xdr:cNvSpPr txBox="1"/>
      </xdr:nvSpPr>
      <xdr:spPr>
        <a:xfrm>
          <a:off x="16598900" y="963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xdr:rowOff>
    </xdr:from>
    <xdr:to>
      <xdr:col>22</xdr:col>
      <xdr:colOff>615950</xdr:colOff>
      <xdr:row>57</xdr:row>
      <xdr:rowOff>109220</xdr:rowOff>
    </xdr:to>
    <xdr:sp macro="" textlink="">
      <xdr:nvSpPr>
        <xdr:cNvPr id="264" name="円/楕円 263"/>
        <xdr:cNvSpPr/>
      </xdr:nvSpPr>
      <xdr:spPr>
        <a:xfrm>
          <a:off x="15621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119397</xdr:rowOff>
    </xdr:from>
    <xdr:ext cx="736600" cy="259045"/>
    <xdr:sp macro="" textlink="">
      <xdr:nvSpPr>
        <xdr:cNvPr id="265" name="テキスト ボックス 264"/>
        <xdr:cNvSpPr txBox="1"/>
      </xdr:nvSpPr>
      <xdr:spPr>
        <a:xfrm>
          <a:off x="15290800" y="954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121920</xdr:rowOff>
    </xdr:from>
    <xdr:to>
      <xdr:col>21</xdr:col>
      <xdr:colOff>412750</xdr:colOff>
      <xdr:row>58</xdr:row>
      <xdr:rowOff>52070</xdr:rowOff>
    </xdr:to>
    <xdr:sp macro="" textlink="">
      <xdr:nvSpPr>
        <xdr:cNvPr id="266" name="円/楕円 265"/>
        <xdr:cNvSpPr/>
      </xdr:nvSpPr>
      <xdr:spPr>
        <a:xfrm>
          <a:off x="14732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62247</xdr:rowOff>
    </xdr:from>
    <xdr:ext cx="762000" cy="259045"/>
    <xdr:sp macro="" textlink="">
      <xdr:nvSpPr>
        <xdr:cNvPr id="267" name="テキスト ボックス 266"/>
        <xdr:cNvSpPr txBox="1"/>
      </xdr:nvSpPr>
      <xdr:spPr>
        <a:xfrm>
          <a:off x="14401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68" name="円/楕円 267"/>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69" name="テキスト ボックス 26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76200</xdr:rowOff>
    </xdr:from>
    <xdr:to>
      <xdr:col>19</xdr:col>
      <xdr:colOff>6350</xdr:colOff>
      <xdr:row>58</xdr:row>
      <xdr:rowOff>6350</xdr:rowOff>
    </xdr:to>
    <xdr:sp macro="" textlink="">
      <xdr:nvSpPr>
        <xdr:cNvPr id="270" name="円/楕円 269"/>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16527</xdr:rowOff>
    </xdr:from>
    <xdr:ext cx="762000" cy="259045"/>
    <xdr:sp macro="" textlink="">
      <xdr:nvSpPr>
        <xdr:cNvPr id="271" name="テキスト ボックス 270"/>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類似団体と比較すると経常収支比率は下回っている。「町行政改革大綱」に基づき補助金等の見直しを行ってきており、今後ともこの取組を継続し、抑制に努めていく。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67564</xdr:rowOff>
    </xdr:to>
    <xdr:cxnSp macro="">
      <xdr:nvCxnSpPr>
        <xdr:cNvPr id="301" name="直線コネクタ 300"/>
        <xdr:cNvCxnSpPr/>
      </xdr:nvCxnSpPr>
      <xdr:spPr>
        <a:xfrm>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58420</xdr:rowOff>
    </xdr:to>
    <xdr:cxnSp macro="">
      <xdr:nvCxnSpPr>
        <xdr:cNvPr id="304" name="直線コネクタ 303"/>
        <xdr:cNvCxnSpPr/>
      </xdr:nvCxnSpPr>
      <xdr:spPr>
        <a:xfrm>
          <a:off x="14782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44704</xdr:rowOff>
    </xdr:to>
    <xdr:cxnSp macro="">
      <xdr:nvCxnSpPr>
        <xdr:cNvPr id="307" name="直線コネクタ 306"/>
        <xdr:cNvCxnSpPr/>
      </xdr:nvCxnSpPr>
      <xdr:spPr>
        <a:xfrm>
          <a:off x="13893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40132</xdr:rowOff>
    </xdr:to>
    <xdr:cxnSp macro="">
      <xdr:nvCxnSpPr>
        <xdr:cNvPr id="310" name="直線コネクタ 309"/>
        <xdr:cNvCxnSpPr/>
      </xdr:nvCxnSpPr>
      <xdr:spPr>
        <a:xfrm flipV="1">
          <a:off x="13004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0" name="円/楕円 319"/>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1"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2" name="円/楕円 321"/>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3" name="テキスト ボックス 322"/>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4" name="円/楕円 323"/>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5" name="テキスト ボックス 324"/>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26" name="円/楕円 325"/>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27" name="テキスト ボックス 326"/>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8" name="円/楕円 327"/>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9" name="テキスト ボックス 328"/>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lt"/>
              <a:ea typeface="+mn-ea"/>
              <a:cs typeface="+mn-cs"/>
            </a:rPr>
            <a:t>類似団体と比較し経常収支比率は下回っており、公債費償還のピークが過ぎ年々減少傾向にある。今後は平成</a:t>
          </a:r>
          <a:r>
            <a:rPr kumimoji="1" lang="en-US" altLang="ja-JP" sz="1200" b="0">
              <a:solidFill>
                <a:schemeClr val="dk1"/>
              </a:solidFill>
              <a:effectLst/>
              <a:latin typeface="+mn-lt"/>
              <a:ea typeface="+mn-ea"/>
              <a:cs typeface="+mn-cs"/>
            </a:rPr>
            <a:t>26.27</a:t>
          </a:r>
          <a:r>
            <a:rPr kumimoji="1" lang="ja-JP" altLang="ja-JP" sz="1200" b="0">
              <a:solidFill>
                <a:schemeClr val="dk1"/>
              </a:solidFill>
              <a:effectLst/>
              <a:latin typeface="+mn-lt"/>
              <a:ea typeface="+mn-ea"/>
              <a:cs typeface="+mn-cs"/>
            </a:rPr>
            <a:t>年の大型事業の地方債の元利償還が開始されることを十分に考慮し、引き続き事業の適切な取捨選択を行い、財政の健全化に努めていく。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138430</xdr:rowOff>
    </xdr:to>
    <xdr:cxnSp macro="">
      <xdr:nvCxnSpPr>
        <xdr:cNvPr id="359" name="直線コネクタ 358"/>
        <xdr:cNvCxnSpPr/>
      </xdr:nvCxnSpPr>
      <xdr:spPr>
        <a:xfrm>
          <a:off x="3987800" y="133080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143002</xdr:rowOff>
    </xdr:to>
    <xdr:cxnSp macro="">
      <xdr:nvCxnSpPr>
        <xdr:cNvPr id="362" name="直線コネクタ 361"/>
        <xdr:cNvCxnSpPr/>
      </xdr:nvCxnSpPr>
      <xdr:spPr>
        <a:xfrm flipV="1">
          <a:off x="3098800" y="13308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143002</xdr:rowOff>
    </xdr:from>
    <xdr:to>
      <xdr:col>4</xdr:col>
      <xdr:colOff>346075</xdr:colOff>
      <xdr:row>78</xdr:row>
      <xdr:rowOff>3556</xdr:rowOff>
    </xdr:to>
    <xdr:cxnSp macro="">
      <xdr:nvCxnSpPr>
        <xdr:cNvPr id="365" name="直線コネクタ 364"/>
        <xdr:cNvCxnSpPr/>
      </xdr:nvCxnSpPr>
      <xdr:spPr>
        <a:xfrm flipV="1">
          <a:off x="2209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78</xdr:row>
      <xdr:rowOff>3556</xdr:rowOff>
    </xdr:to>
    <xdr:cxnSp macro="">
      <xdr:nvCxnSpPr>
        <xdr:cNvPr id="368" name="直線コネクタ 367"/>
        <xdr:cNvCxnSpPr/>
      </xdr:nvCxnSpPr>
      <xdr:spPr>
        <a:xfrm>
          <a:off x="1320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78" name="円/楕円 377"/>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104157</xdr:rowOff>
    </xdr:from>
    <xdr:ext cx="762000" cy="259045"/>
    <xdr:sp macro="" textlink="">
      <xdr:nvSpPr>
        <xdr:cNvPr id="379"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55626</xdr:rowOff>
    </xdr:from>
    <xdr:to>
      <xdr:col>5</xdr:col>
      <xdr:colOff>600075</xdr:colOff>
      <xdr:row>77</xdr:row>
      <xdr:rowOff>157226</xdr:rowOff>
    </xdr:to>
    <xdr:sp macro="" textlink="">
      <xdr:nvSpPr>
        <xdr:cNvPr id="380" name="円/楕円 379"/>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167403</xdr:rowOff>
    </xdr:from>
    <xdr:ext cx="736600" cy="259045"/>
    <xdr:sp macro="" textlink="">
      <xdr:nvSpPr>
        <xdr:cNvPr id="381" name="テキスト ボックス 380"/>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92202</xdr:rowOff>
    </xdr:from>
    <xdr:to>
      <xdr:col>4</xdr:col>
      <xdr:colOff>396875</xdr:colOff>
      <xdr:row>78</xdr:row>
      <xdr:rowOff>22352</xdr:rowOff>
    </xdr:to>
    <xdr:sp macro="" textlink="">
      <xdr:nvSpPr>
        <xdr:cNvPr id="382" name="円/楕円 381"/>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83" name="テキスト ボックス 382"/>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84" name="円/楕円 383"/>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85" name="テキスト ボックス 384"/>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86" name="円/楕円 385"/>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87" name="テキスト ボックス 386"/>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類似団体平均を</a:t>
          </a:r>
          <a:r>
            <a:rPr kumimoji="1" lang="en-US" altLang="ja-JP" sz="1200">
              <a:solidFill>
                <a:schemeClr val="dk1"/>
              </a:solidFill>
              <a:effectLst/>
              <a:latin typeface="+mn-lt"/>
              <a:ea typeface="+mn-ea"/>
              <a:cs typeface="+mn-cs"/>
            </a:rPr>
            <a:t>3.8</a:t>
          </a:r>
          <a:r>
            <a:rPr kumimoji="1" lang="ja-JP" altLang="ja-JP" sz="1200">
              <a:solidFill>
                <a:schemeClr val="dk1"/>
              </a:solidFill>
              <a:effectLst/>
              <a:latin typeface="+mn-lt"/>
              <a:ea typeface="+mn-ea"/>
              <a:cs typeface="+mn-cs"/>
            </a:rPr>
            <a:t>ポイント下回っている。今後も定員管理の適正化、施設の計画的な改修・修繕を行い同水準の維持に努める。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75</xdr:row>
      <xdr:rowOff>123190</xdr:rowOff>
    </xdr:to>
    <xdr:cxnSp macro="">
      <xdr:nvCxnSpPr>
        <xdr:cNvPr id="420" name="直線コネクタ 419"/>
        <xdr:cNvCxnSpPr/>
      </xdr:nvCxnSpPr>
      <xdr:spPr>
        <a:xfrm>
          <a:off x="15671800" y="12943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85090</xdr:rowOff>
    </xdr:from>
    <xdr:to>
      <xdr:col>22</xdr:col>
      <xdr:colOff>565150</xdr:colOff>
      <xdr:row>75</xdr:row>
      <xdr:rowOff>149861</xdr:rowOff>
    </xdr:to>
    <xdr:cxnSp macro="">
      <xdr:nvCxnSpPr>
        <xdr:cNvPr id="423" name="直線コネクタ 422"/>
        <xdr:cNvCxnSpPr/>
      </xdr:nvCxnSpPr>
      <xdr:spPr>
        <a:xfrm flipV="1">
          <a:off x="14782800" y="1294384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54610</xdr:rowOff>
    </xdr:from>
    <xdr:to>
      <xdr:col>21</xdr:col>
      <xdr:colOff>361950</xdr:colOff>
      <xdr:row>75</xdr:row>
      <xdr:rowOff>149861</xdr:rowOff>
    </xdr:to>
    <xdr:cxnSp macro="">
      <xdr:nvCxnSpPr>
        <xdr:cNvPr id="426" name="直線コネクタ 425"/>
        <xdr:cNvCxnSpPr/>
      </xdr:nvCxnSpPr>
      <xdr:spPr>
        <a:xfrm>
          <a:off x="13893800" y="12913360"/>
          <a:ext cx="889000" cy="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75</xdr:row>
      <xdr:rowOff>107950</xdr:rowOff>
    </xdr:to>
    <xdr:cxnSp macro="">
      <xdr:nvCxnSpPr>
        <xdr:cNvPr id="429" name="直線コネクタ 428"/>
        <xdr:cNvCxnSpPr/>
      </xdr:nvCxnSpPr>
      <xdr:spPr>
        <a:xfrm flipV="1">
          <a:off x="13004800" y="12913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39" name="円/楕円 438"/>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0"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41" name="円/楕円 440"/>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42" name="テキスト ボックス 441"/>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3" name="円/楕円 442"/>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44" name="テキスト ボックス 443"/>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3810</xdr:rowOff>
    </xdr:from>
    <xdr:to>
      <xdr:col>20</xdr:col>
      <xdr:colOff>209550</xdr:colOff>
      <xdr:row>75</xdr:row>
      <xdr:rowOff>105410</xdr:rowOff>
    </xdr:to>
    <xdr:sp macro="" textlink="">
      <xdr:nvSpPr>
        <xdr:cNvPr id="445" name="円/楕円 444"/>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115587</xdr:rowOff>
    </xdr:from>
    <xdr:ext cx="762000" cy="259045"/>
    <xdr:sp macro="" textlink="">
      <xdr:nvSpPr>
        <xdr:cNvPr id="446" name="テキスト ボックス 445"/>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47" name="円/楕円 446"/>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143527</xdr:rowOff>
    </xdr:from>
    <xdr:ext cx="762000" cy="259045"/>
    <xdr:sp macro="" textlink="">
      <xdr:nvSpPr>
        <xdr:cNvPr id="448" name="テキスト ボックス 447"/>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北海道佐呂間町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4655</xdr:rowOff>
    </xdr:from>
    <xdr:to>
      <xdr:col>4</xdr:col>
      <xdr:colOff>1117600</xdr:colOff>
      <xdr:row>16</xdr:row>
      <xdr:rowOff>9484</xdr:rowOff>
    </xdr:to>
    <xdr:cxnSp macro="">
      <xdr:nvCxnSpPr>
        <xdr:cNvPr id="46" name="直線コネクタ 45"/>
        <xdr:cNvCxnSpPr/>
      </xdr:nvCxnSpPr>
      <xdr:spPr bwMode="auto">
        <a:xfrm>
          <a:off x="5003800" y="2795480"/>
          <a:ext cx="647700" cy="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4655</xdr:rowOff>
    </xdr:from>
    <xdr:to>
      <xdr:col>4</xdr:col>
      <xdr:colOff>469900</xdr:colOff>
      <xdr:row>16</xdr:row>
      <xdr:rowOff>55147</xdr:rowOff>
    </xdr:to>
    <xdr:cxnSp macro="">
      <xdr:nvCxnSpPr>
        <xdr:cNvPr id="49" name="直線コネクタ 48"/>
        <xdr:cNvCxnSpPr/>
      </xdr:nvCxnSpPr>
      <xdr:spPr bwMode="auto">
        <a:xfrm flipV="1">
          <a:off x="4305300" y="2795480"/>
          <a:ext cx="698500" cy="5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55147</xdr:rowOff>
    </xdr:from>
    <xdr:to>
      <xdr:col>3</xdr:col>
      <xdr:colOff>904875</xdr:colOff>
      <xdr:row>16</xdr:row>
      <xdr:rowOff>62554</xdr:rowOff>
    </xdr:to>
    <xdr:cxnSp macro="">
      <xdr:nvCxnSpPr>
        <xdr:cNvPr id="52" name="直線コネクタ 51"/>
        <xdr:cNvCxnSpPr/>
      </xdr:nvCxnSpPr>
      <xdr:spPr bwMode="auto">
        <a:xfrm flipV="1">
          <a:off x="3606800" y="2845972"/>
          <a:ext cx="698500" cy="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62554</xdr:rowOff>
    </xdr:from>
    <xdr:to>
      <xdr:col>3</xdr:col>
      <xdr:colOff>206375</xdr:colOff>
      <xdr:row>16</xdr:row>
      <xdr:rowOff>67983</xdr:rowOff>
    </xdr:to>
    <xdr:cxnSp macro="">
      <xdr:nvCxnSpPr>
        <xdr:cNvPr id="55" name="直線コネクタ 54"/>
        <xdr:cNvCxnSpPr/>
      </xdr:nvCxnSpPr>
      <xdr:spPr bwMode="auto">
        <a:xfrm flipV="1">
          <a:off x="2908300" y="2853379"/>
          <a:ext cx="698500" cy="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130134</xdr:rowOff>
    </xdr:from>
    <xdr:to>
      <xdr:col>5</xdr:col>
      <xdr:colOff>34925</xdr:colOff>
      <xdr:row>16</xdr:row>
      <xdr:rowOff>60284</xdr:rowOff>
    </xdr:to>
    <xdr:sp macro="" textlink="">
      <xdr:nvSpPr>
        <xdr:cNvPr id="65" name="円/楕円 64"/>
        <xdr:cNvSpPr/>
      </xdr:nvSpPr>
      <xdr:spPr bwMode="auto">
        <a:xfrm>
          <a:off x="5600700" y="2749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146661</xdr:rowOff>
    </xdr:from>
    <xdr:ext cx="762000" cy="259045"/>
    <xdr:sp macro="" textlink="">
      <xdr:nvSpPr>
        <xdr:cNvPr id="66" name="人口1人当たり決算額の推移該当値テキスト130"/>
        <xdr:cNvSpPr txBox="1"/>
      </xdr:nvSpPr>
      <xdr:spPr>
        <a:xfrm>
          <a:off x="5740400" y="2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198,896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125305</xdr:rowOff>
    </xdr:from>
    <xdr:to>
      <xdr:col>4</xdr:col>
      <xdr:colOff>520700</xdr:colOff>
      <xdr:row>16</xdr:row>
      <xdr:rowOff>55455</xdr:rowOff>
    </xdr:to>
    <xdr:sp macro="" textlink="">
      <xdr:nvSpPr>
        <xdr:cNvPr id="67" name="円/楕円 66"/>
        <xdr:cNvSpPr/>
      </xdr:nvSpPr>
      <xdr:spPr bwMode="auto">
        <a:xfrm>
          <a:off x="4953000" y="274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65632</xdr:rowOff>
    </xdr:from>
    <xdr:ext cx="736600" cy="259045"/>
    <xdr:sp macro="" textlink="">
      <xdr:nvSpPr>
        <xdr:cNvPr id="68" name="テキスト ボックス 67"/>
        <xdr:cNvSpPr txBox="1"/>
      </xdr:nvSpPr>
      <xdr:spPr>
        <a:xfrm>
          <a:off x="4622800" y="251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199,741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4347</xdr:rowOff>
    </xdr:from>
    <xdr:to>
      <xdr:col>3</xdr:col>
      <xdr:colOff>955675</xdr:colOff>
      <xdr:row>16</xdr:row>
      <xdr:rowOff>105947</xdr:rowOff>
    </xdr:to>
    <xdr:sp macro="" textlink="">
      <xdr:nvSpPr>
        <xdr:cNvPr id="69" name="円/楕円 68"/>
        <xdr:cNvSpPr/>
      </xdr:nvSpPr>
      <xdr:spPr bwMode="auto">
        <a:xfrm>
          <a:off x="4254500" y="2795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116124</xdr:rowOff>
    </xdr:from>
    <xdr:ext cx="762000" cy="259045"/>
    <xdr:sp macro="" textlink="">
      <xdr:nvSpPr>
        <xdr:cNvPr id="70" name="テキスト ボックス 69"/>
        <xdr:cNvSpPr txBox="1"/>
      </xdr:nvSpPr>
      <xdr:spPr>
        <a:xfrm>
          <a:off x="3924300" y="25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190,906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11754</xdr:rowOff>
    </xdr:from>
    <xdr:to>
      <xdr:col>3</xdr:col>
      <xdr:colOff>257175</xdr:colOff>
      <xdr:row>16</xdr:row>
      <xdr:rowOff>113354</xdr:rowOff>
    </xdr:to>
    <xdr:sp macro="" textlink="">
      <xdr:nvSpPr>
        <xdr:cNvPr id="71" name="円/楕円 70"/>
        <xdr:cNvSpPr/>
      </xdr:nvSpPr>
      <xdr:spPr bwMode="auto">
        <a:xfrm>
          <a:off x="3556000" y="28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123531</xdr:rowOff>
    </xdr:from>
    <xdr:ext cx="762000" cy="259045"/>
    <xdr:sp macro="" textlink="">
      <xdr:nvSpPr>
        <xdr:cNvPr id="72" name="テキスト ボックス 71"/>
        <xdr:cNvSpPr txBox="1"/>
      </xdr:nvSpPr>
      <xdr:spPr>
        <a:xfrm>
          <a:off x="3225800" y="257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189,610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17183</xdr:rowOff>
    </xdr:from>
    <xdr:to>
      <xdr:col>2</xdr:col>
      <xdr:colOff>692150</xdr:colOff>
      <xdr:row>16</xdr:row>
      <xdr:rowOff>118783</xdr:rowOff>
    </xdr:to>
    <xdr:sp macro="" textlink="">
      <xdr:nvSpPr>
        <xdr:cNvPr id="73" name="円/楕円 72"/>
        <xdr:cNvSpPr/>
      </xdr:nvSpPr>
      <xdr:spPr bwMode="auto">
        <a:xfrm>
          <a:off x="2857500" y="280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128960</xdr:rowOff>
    </xdr:from>
    <xdr:ext cx="762000" cy="259045"/>
    <xdr:sp macro="" textlink="">
      <xdr:nvSpPr>
        <xdr:cNvPr id="74" name="テキスト ボックス 73"/>
        <xdr:cNvSpPr txBox="1"/>
      </xdr:nvSpPr>
      <xdr:spPr>
        <a:xfrm>
          <a:off x="2527300" y="257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325599</xdr:rowOff>
    </xdr:from>
    <xdr:to>
      <xdr:col>4</xdr:col>
      <xdr:colOff>1117600</xdr:colOff>
      <xdr:row>36</xdr:row>
      <xdr:rowOff>8324</xdr:rowOff>
    </xdr:to>
    <xdr:cxnSp macro="">
      <xdr:nvCxnSpPr>
        <xdr:cNvPr id="109" name="直線コネクタ 108"/>
        <xdr:cNvCxnSpPr/>
      </xdr:nvCxnSpPr>
      <xdr:spPr bwMode="auto">
        <a:xfrm flipV="1">
          <a:off x="5003800" y="6935949"/>
          <a:ext cx="647700" cy="25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338934</xdr:rowOff>
    </xdr:from>
    <xdr:to>
      <xdr:col>4</xdr:col>
      <xdr:colOff>469900</xdr:colOff>
      <xdr:row>36</xdr:row>
      <xdr:rowOff>8324</xdr:rowOff>
    </xdr:to>
    <xdr:cxnSp macro="">
      <xdr:nvCxnSpPr>
        <xdr:cNvPr id="112" name="直線コネクタ 111"/>
        <xdr:cNvCxnSpPr/>
      </xdr:nvCxnSpPr>
      <xdr:spPr bwMode="auto">
        <a:xfrm>
          <a:off x="4305300" y="6949284"/>
          <a:ext cx="698500" cy="1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254667</xdr:rowOff>
    </xdr:from>
    <xdr:to>
      <xdr:col>3</xdr:col>
      <xdr:colOff>904875</xdr:colOff>
      <xdr:row>35</xdr:row>
      <xdr:rowOff>338934</xdr:rowOff>
    </xdr:to>
    <xdr:cxnSp macro="">
      <xdr:nvCxnSpPr>
        <xdr:cNvPr id="115" name="直線コネクタ 114"/>
        <xdr:cNvCxnSpPr/>
      </xdr:nvCxnSpPr>
      <xdr:spPr bwMode="auto">
        <a:xfrm>
          <a:off x="3606800" y="6865017"/>
          <a:ext cx="698500" cy="8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254667</xdr:rowOff>
    </xdr:from>
    <xdr:to>
      <xdr:col>3</xdr:col>
      <xdr:colOff>206375</xdr:colOff>
      <xdr:row>35</xdr:row>
      <xdr:rowOff>259980</xdr:rowOff>
    </xdr:to>
    <xdr:cxnSp macro="">
      <xdr:nvCxnSpPr>
        <xdr:cNvPr id="118" name="直線コネクタ 117"/>
        <xdr:cNvCxnSpPr/>
      </xdr:nvCxnSpPr>
      <xdr:spPr bwMode="auto">
        <a:xfrm flipV="1">
          <a:off x="2908300" y="6865017"/>
          <a:ext cx="698500" cy="5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274799</xdr:rowOff>
    </xdr:from>
    <xdr:to>
      <xdr:col>5</xdr:col>
      <xdr:colOff>34925</xdr:colOff>
      <xdr:row>36</xdr:row>
      <xdr:rowOff>33499</xdr:rowOff>
    </xdr:to>
    <xdr:sp macro="" textlink="">
      <xdr:nvSpPr>
        <xdr:cNvPr id="128" name="円/楕円 127"/>
        <xdr:cNvSpPr/>
      </xdr:nvSpPr>
      <xdr:spPr bwMode="auto">
        <a:xfrm>
          <a:off x="5600700" y="6885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246876</xdr:rowOff>
    </xdr:from>
    <xdr:ext cx="762000" cy="259045"/>
    <xdr:sp macro="" textlink="">
      <xdr:nvSpPr>
        <xdr:cNvPr id="129" name="人口1人当たり決算額の推移該当値テキスト445"/>
        <xdr:cNvSpPr txBox="1"/>
      </xdr:nvSpPr>
      <xdr:spPr>
        <a:xfrm>
          <a:off x="5740400" y="685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300424</xdr:rowOff>
    </xdr:from>
    <xdr:to>
      <xdr:col>4</xdr:col>
      <xdr:colOff>520700</xdr:colOff>
      <xdr:row>36</xdr:row>
      <xdr:rowOff>59124</xdr:rowOff>
    </xdr:to>
    <xdr:sp macro="" textlink="">
      <xdr:nvSpPr>
        <xdr:cNvPr id="130" name="円/楕円 129"/>
        <xdr:cNvSpPr/>
      </xdr:nvSpPr>
      <xdr:spPr bwMode="auto">
        <a:xfrm>
          <a:off x="4953000" y="6910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43901</xdr:rowOff>
    </xdr:from>
    <xdr:ext cx="736600" cy="259045"/>
    <xdr:sp macro="" textlink="">
      <xdr:nvSpPr>
        <xdr:cNvPr id="131" name="テキスト ボックス 130"/>
        <xdr:cNvSpPr txBox="1"/>
      </xdr:nvSpPr>
      <xdr:spPr>
        <a:xfrm>
          <a:off x="4622800" y="699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288134</xdr:rowOff>
    </xdr:from>
    <xdr:to>
      <xdr:col>3</xdr:col>
      <xdr:colOff>955675</xdr:colOff>
      <xdr:row>36</xdr:row>
      <xdr:rowOff>46834</xdr:rowOff>
    </xdr:to>
    <xdr:sp macro="" textlink="">
      <xdr:nvSpPr>
        <xdr:cNvPr id="132" name="円/楕円 131"/>
        <xdr:cNvSpPr/>
      </xdr:nvSpPr>
      <xdr:spPr bwMode="auto">
        <a:xfrm>
          <a:off x="4254500" y="6898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31611</xdr:rowOff>
    </xdr:from>
    <xdr:ext cx="762000" cy="259045"/>
    <xdr:sp macro="" textlink="">
      <xdr:nvSpPr>
        <xdr:cNvPr id="133" name="テキスト ボックス 132"/>
        <xdr:cNvSpPr txBox="1"/>
      </xdr:nvSpPr>
      <xdr:spPr>
        <a:xfrm>
          <a:off x="3924300" y="698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203867</xdr:rowOff>
    </xdr:from>
    <xdr:to>
      <xdr:col>3</xdr:col>
      <xdr:colOff>257175</xdr:colOff>
      <xdr:row>35</xdr:row>
      <xdr:rowOff>305467</xdr:rowOff>
    </xdr:to>
    <xdr:sp macro="" textlink="">
      <xdr:nvSpPr>
        <xdr:cNvPr id="134" name="円/楕円 133"/>
        <xdr:cNvSpPr/>
      </xdr:nvSpPr>
      <xdr:spPr bwMode="auto">
        <a:xfrm>
          <a:off x="3556000" y="681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290244</xdr:rowOff>
    </xdr:from>
    <xdr:ext cx="762000" cy="259045"/>
    <xdr:sp macro="" textlink="">
      <xdr:nvSpPr>
        <xdr:cNvPr id="135" name="テキスト ボックス 134"/>
        <xdr:cNvSpPr txBox="1"/>
      </xdr:nvSpPr>
      <xdr:spPr>
        <a:xfrm>
          <a:off x="3225800" y="690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209180</xdr:rowOff>
    </xdr:from>
    <xdr:to>
      <xdr:col>2</xdr:col>
      <xdr:colOff>692150</xdr:colOff>
      <xdr:row>35</xdr:row>
      <xdr:rowOff>310780</xdr:rowOff>
    </xdr:to>
    <xdr:sp macro="" textlink="">
      <xdr:nvSpPr>
        <xdr:cNvPr id="136" name="円/楕円 135"/>
        <xdr:cNvSpPr/>
      </xdr:nvSpPr>
      <xdr:spPr bwMode="auto">
        <a:xfrm>
          <a:off x="2857500" y="681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295557</xdr:rowOff>
    </xdr:from>
    <xdr:ext cx="762000" cy="259045"/>
    <xdr:sp macro="" textlink="">
      <xdr:nvSpPr>
        <xdr:cNvPr id="137" name="テキスト ボックス 136"/>
        <xdr:cNvSpPr txBox="1"/>
      </xdr:nvSpPr>
      <xdr:spPr>
        <a:xfrm>
          <a:off x="2527300" y="69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5,346
5,207
404.94
6,118,699
5,926,956
187,108
3,427,636
6,971,595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135372</xdr:rowOff>
    </xdr:from>
    <xdr:to>
      <xdr:col>6</xdr:col>
      <xdr:colOff>511175</xdr:colOff>
      <xdr:row>34</xdr:row>
      <xdr:rowOff>151572</xdr:rowOff>
    </xdr:to>
    <xdr:cxnSp macro="">
      <xdr:nvCxnSpPr>
        <xdr:cNvPr id="61" name="直線コネクタ 60"/>
        <xdr:cNvCxnSpPr/>
      </xdr:nvCxnSpPr>
      <xdr:spPr>
        <a:xfrm flipV="1">
          <a:off x="3797300" y="5964672"/>
          <a:ext cx="8382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151572</xdr:rowOff>
    </xdr:from>
    <xdr:to>
      <xdr:col>5</xdr:col>
      <xdr:colOff>358775</xdr:colOff>
      <xdr:row>35</xdr:row>
      <xdr:rowOff>4033</xdr:rowOff>
    </xdr:to>
    <xdr:cxnSp macro="">
      <xdr:nvCxnSpPr>
        <xdr:cNvPr id="64" name="直線コネクタ 63"/>
        <xdr:cNvCxnSpPr/>
      </xdr:nvCxnSpPr>
      <xdr:spPr>
        <a:xfrm flipV="1">
          <a:off x="2908300" y="5980872"/>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151602</xdr:rowOff>
    </xdr:from>
    <xdr:to>
      <xdr:col>4</xdr:col>
      <xdr:colOff>155575</xdr:colOff>
      <xdr:row>35</xdr:row>
      <xdr:rowOff>4033</xdr:rowOff>
    </xdr:to>
    <xdr:cxnSp macro="">
      <xdr:nvCxnSpPr>
        <xdr:cNvPr id="67" name="直線コネクタ 66"/>
        <xdr:cNvCxnSpPr/>
      </xdr:nvCxnSpPr>
      <xdr:spPr>
        <a:xfrm>
          <a:off x="2019300" y="5980902"/>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112557</xdr:rowOff>
    </xdr:from>
    <xdr:to>
      <xdr:col>2</xdr:col>
      <xdr:colOff>638175</xdr:colOff>
      <xdr:row>34</xdr:row>
      <xdr:rowOff>151602</xdr:rowOff>
    </xdr:to>
    <xdr:cxnSp macro="">
      <xdr:nvCxnSpPr>
        <xdr:cNvPr id="70" name="直線コネクタ 69"/>
        <xdr:cNvCxnSpPr/>
      </xdr:nvCxnSpPr>
      <xdr:spPr>
        <a:xfrm>
          <a:off x="1130300" y="5941857"/>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84572</xdr:rowOff>
    </xdr:from>
    <xdr:to>
      <xdr:col>6</xdr:col>
      <xdr:colOff>561975</xdr:colOff>
      <xdr:row>35</xdr:row>
      <xdr:rowOff>14722</xdr:rowOff>
    </xdr:to>
    <xdr:sp macro="" textlink="">
      <xdr:nvSpPr>
        <xdr:cNvPr id="80" name="円/楕円 79"/>
        <xdr:cNvSpPr/>
      </xdr:nvSpPr>
      <xdr:spPr>
        <a:xfrm>
          <a:off x="4584700" y="59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107449</xdr:rowOff>
    </xdr:from>
    <xdr:ext cx="599010" cy="259045"/>
    <xdr:sp macro="" textlink="">
      <xdr:nvSpPr>
        <xdr:cNvPr id="81" name="人件費該当値テキスト"/>
        <xdr:cNvSpPr txBox="1"/>
      </xdr:nvSpPr>
      <xdr:spPr>
        <a:xfrm>
          <a:off x="4686300" y="576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150,568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100772</xdr:rowOff>
    </xdr:from>
    <xdr:to>
      <xdr:col>5</xdr:col>
      <xdr:colOff>409575</xdr:colOff>
      <xdr:row>35</xdr:row>
      <xdr:rowOff>30922</xdr:rowOff>
    </xdr:to>
    <xdr:sp macro="" textlink="">
      <xdr:nvSpPr>
        <xdr:cNvPr id="82" name="円/楕円 81"/>
        <xdr:cNvSpPr/>
      </xdr:nvSpPr>
      <xdr:spPr>
        <a:xfrm>
          <a:off x="3746500" y="59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47449</xdr:rowOff>
    </xdr:from>
    <xdr:ext cx="599010" cy="259045"/>
    <xdr:sp macro="" textlink="">
      <xdr:nvSpPr>
        <xdr:cNvPr id="83" name="テキスト ボックス 82"/>
        <xdr:cNvSpPr txBox="1"/>
      </xdr:nvSpPr>
      <xdr:spPr>
        <a:xfrm>
          <a:off x="3497794" y="570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148,442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124683</xdr:rowOff>
    </xdr:from>
    <xdr:to>
      <xdr:col>4</xdr:col>
      <xdr:colOff>206375</xdr:colOff>
      <xdr:row>35</xdr:row>
      <xdr:rowOff>54833</xdr:rowOff>
    </xdr:to>
    <xdr:sp macro="" textlink="">
      <xdr:nvSpPr>
        <xdr:cNvPr id="84" name="円/楕円 83"/>
        <xdr:cNvSpPr/>
      </xdr:nvSpPr>
      <xdr:spPr>
        <a:xfrm>
          <a:off x="2857500" y="59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71360</xdr:rowOff>
    </xdr:from>
    <xdr:ext cx="599010" cy="259045"/>
    <xdr:sp macro="" textlink="">
      <xdr:nvSpPr>
        <xdr:cNvPr id="85" name="テキスト ボックス 84"/>
        <xdr:cNvSpPr txBox="1"/>
      </xdr:nvSpPr>
      <xdr:spPr>
        <a:xfrm>
          <a:off x="2608794" y="572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145,304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100802</xdr:rowOff>
    </xdr:from>
    <xdr:to>
      <xdr:col>3</xdr:col>
      <xdr:colOff>3175</xdr:colOff>
      <xdr:row>35</xdr:row>
      <xdr:rowOff>30952</xdr:rowOff>
    </xdr:to>
    <xdr:sp macro="" textlink="">
      <xdr:nvSpPr>
        <xdr:cNvPr id="86" name="円/楕円 85"/>
        <xdr:cNvSpPr/>
      </xdr:nvSpPr>
      <xdr:spPr>
        <a:xfrm>
          <a:off x="1968500" y="59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47479</xdr:rowOff>
    </xdr:from>
    <xdr:ext cx="599010" cy="259045"/>
    <xdr:sp macro="" textlink="">
      <xdr:nvSpPr>
        <xdr:cNvPr id="87" name="テキスト ボックス 86"/>
        <xdr:cNvSpPr txBox="1"/>
      </xdr:nvSpPr>
      <xdr:spPr>
        <a:xfrm>
          <a:off x="1719794" y="570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61757</xdr:rowOff>
    </xdr:from>
    <xdr:to>
      <xdr:col>1</xdr:col>
      <xdr:colOff>485775</xdr:colOff>
      <xdr:row>34</xdr:row>
      <xdr:rowOff>163357</xdr:rowOff>
    </xdr:to>
    <xdr:sp macro="" textlink="">
      <xdr:nvSpPr>
        <xdr:cNvPr id="88" name="円/楕円 87"/>
        <xdr:cNvSpPr/>
      </xdr:nvSpPr>
      <xdr:spPr>
        <a:xfrm>
          <a:off x="1079500" y="58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8434</xdr:rowOff>
    </xdr:from>
    <xdr:ext cx="599010" cy="259045"/>
    <xdr:sp macro="" textlink="">
      <xdr:nvSpPr>
        <xdr:cNvPr id="89" name="テキスト ボックス 88"/>
        <xdr:cNvSpPr txBox="1"/>
      </xdr:nvSpPr>
      <xdr:spPr>
        <a:xfrm>
          <a:off x="830794" y="566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10122</xdr:rowOff>
    </xdr:from>
    <xdr:to>
      <xdr:col>6</xdr:col>
      <xdr:colOff>511175</xdr:colOff>
      <xdr:row>55</xdr:row>
      <xdr:rowOff>48451</xdr:rowOff>
    </xdr:to>
    <xdr:cxnSp macro="">
      <xdr:nvCxnSpPr>
        <xdr:cNvPr id="119" name="直線コネクタ 118"/>
        <xdr:cNvCxnSpPr/>
      </xdr:nvCxnSpPr>
      <xdr:spPr>
        <a:xfrm flipV="1">
          <a:off x="3797300" y="9439872"/>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48451</xdr:rowOff>
    </xdr:from>
    <xdr:to>
      <xdr:col>5</xdr:col>
      <xdr:colOff>358775</xdr:colOff>
      <xdr:row>55</xdr:row>
      <xdr:rowOff>90277</xdr:rowOff>
    </xdr:to>
    <xdr:cxnSp macro="">
      <xdr:nvCxnSpPr>
        <xdr:cNvPr id="122" name="直線コネクタ 121"/>
        <xdr:cNvCxnSpPr/>
      </xdr:nvCxnSpPr>
      <xdr:spPr>
        <a:xfrm flipV="1">
          <a:off x="2908300" y="9478201"/>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85994</xdr:rowOff>
    </xdr:from>
    <xdr:to>
      <xdr:col>4</xdr:col>
      <xdr:colOff>155575</xdr:colOff>
      <xdr:row>55</xdr:row>
      <xdr:rowOff>90277</xdr:rowOff>
    </xdr:to>
    <xdr:cxnSp macro="">
      <xdr:nvCxnSpPr>
        <xdr:cNvPr id="125" name="直線コネクタ 124"/>
        <xdr:cNvCxnSpPr/>
      </xdr:nvCxnSpPr>
      <xdr:spPr>
        <a:xfrm>
          <a:off x="2019300" y="9344294"/>
          <a:ext cx="889000" cy="1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85994</xdr:rowOff>
    </xdr:from>
    <xdr:to>
      <xdr:col>2</xdr:col>
      <xdr:colOff>638175</xdr:colOff>
      <xdr:row>56</xdr:row>
      <xdr:rowOff>29972</xdr:rowOff>
    </xdr:to>
    <xdr:cxnSp macro="">
      <xdr:nvCxnSpPr>
        <xdr:cNvPr id="128" name="直線コネクタ 127"/>
        <xdr:cNvCxnSpPr/>
      </xdr:nvCxnSpPr>
      <xdr:spPr>
        <a:xfrm flipV="1">
          <a:off x="1130300" y="9344294"/>
          <a:ext cx="889000" cy="28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130772</xdr:rowOff>
    </xdr:from>
    <xdr:to>
      <xdr:col>6</xdr:col>
      <xdr:colOff>561975</xdr:colOff>
      <xdr:row>55</xdr:row>
      <xdr:rowOff>60922</xdr:rowOff>
    </xdr:to>
    <xdr:sp macro="" textlink="">
      <xdr:nvSpPr>
        <xdr:cNvPr id="138" name="円/楕円 137"/>
        <xdr:cNvSpPr/>
      </xdr:nvSpPr>
      <xdr:spPr>
        <a:xfrm>
          <a:off x="4584700" y="93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153649</xdr:rowOff>
    </xdr:from>
    <xdr:ext cx="599010" cy="259045"/>
    <xdr:sp macro="" textlink="">
      <xdr:nvSpPr>
        <xdr:cNvPr id="139" name="物件費該当値テキスト"/>
        <xdr:cNvSpPr txBox="1"/>
      </xdr:nvSpPr>
      <xdr:spPr>
        <a:xfrm>
          <a:off x="4686300" y="924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144,505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169101</xdr:rowOff>
    </xdr:from>
    <xdr:to>
      <xdr:col>5</xdr:col>
      <xdr:colOff>409575</xdr:colOff>
      <xdr:row>55</xdr:row>
      <xdr:rowOff>99251</xdr:rowOff>
    </xdr:to>
    <xdr:sp macro="" textlink="">
      <xdr:nvSpPr>
        <xdr:cNvPr id="140" name="円/楕円 139"/>
        <xdr:cNvSpPr/>
      </xdr:nvSpPr>
      <xdr:spPr>
        <a:xfrm>
          <a:off x="3746500" y="94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115778</xdr:rowOff>
    </xdr:from>
    <xdr:ext cx="599010" cy="259045"/>
    <xdr:sp macro="" textlink="">
      <xdr:nvSpPr>
        <xdr:cNvPr id="141" name="テキスト ボックス 140"/>
        <xdr:cNvSpPr txBox="1"/>
      </xdr:nvSpPr>
      <xdr:spPr>
        <a:xfrm>
          <a:off x="3497794" y="920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39477</xdr:rowOff>
    </xdr:from>
    <xdr:to>
      <xdr:col>4</xdr:col>
      <xdr:colOff>206375</xdr:colOff>
      <xdr:row>55</xdr:row>
      <xdr:rowOff>141077</xdr:rowOff>
    </xdr:to>
    <xdr:sp macro="" textlink="">
      <xdr:nvSpPr>
        <xdr:cNvPr id="142" name="円/楕円 141"/>
        <xdr:cNvSpPr/>
      </xdr:nvSpPr>
      <xdr:spPr>
        <a:xfrm>
          <a:off x="2857500" y="94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157604</xdr:rowOff>
    </xdr:from>
    <xdr:ext cx="599010" cy="259045"/>
    <xdr:sp macro="" textlink="">
      <xdr:nvSpPr>
        <xdr:cNvPr id="143" name="テキスト ボックス 142"/>
        <xdr:cNvSpPr txBox="1"/>
      </xdr:nvSpPr>
      <xdr:spPr>
        <a:xfrm>
          <a:off x="2608794" y="9244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133,986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35194</xdr:rowOff>
    </xdr:from>
    <xdr:to>
      <xdr:col>3</xdr:col>
      <xdr:colOff>3175</xdr:colOff>
      <xdr:row>54</xdr:row>
      <xdr:rowOff>136794</xdr:rowOff>
    </xdr:to>
    <xdr:sp macro="" textlink="">
      <xdr:nvSpPr>
        <xdr:cNvPr id="144" name="円/楕円 143"/>
        <xdr:cNvSpPr/>
      </xdr:nvSpPr>
      <xdr:spPr>
        <a:xfrm>
          <a:off x="1968500" y="92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153321</xdr:rowOff>
    </xdr:from>
    <xdr:ext cx="599010" cy="259045"/>
    <xdr:sp macro="" textlink="">
      <xdr:nvSpPr>
        <xdr:cNvPr id="145" name="テキスト ボックス 144"/>
        <xdr:cNvSpPr txBox="1"/>
      </xdr:nvSpPr>
      <xdr:spPr>
        <a:xfrm>
          <a:off x="1719794" y="906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150622</xdr:rowOff>
    </xdr:from>
    <xdr:to>
      <xdr:col>1</xdr:col>
      <xdr:colOff>485775</xdr:colOff>
      <xdr:row>56</xdr:row>
      <xdr:rowOff>80772</xdr:rowOff>
    </xdr:to>
    <xdr:sp macro="" textlink="">
      <xdr:nvSpPr>
        <xdr:cNvPr id="146" name="円/楕円 145"/>
        <xdr:cNvSpPr/>
      </xdr:nvSpPr>
      <xdr:spPr>
        <a:xfrm>
          <a:off x="1079500" y="95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97299</xdr:rowOff>
    </xdr:from>
    <xdr:ext cx="599010" cy="259045"/>
    <xdr:sp macro="" textlink="">
      <xdr:nvSpPr>
        <xdr:cNvPr id="147" name="テキスト ボックス 146"/>
        <xdr:cNvSpPr txBox="1"/>
      </xdr:nvSpPr>
      <xdr:spPr>
        <a:xfrm>
          <a:off x="830794" y="935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28806</xdr:rowOff>
    </xdr:from>
    <xdr:to>
      <xdr:col>6</xdr:col>
      <xdr:colOff>511175</xdr:colOff>
      <xdr:row>75</xdr:row>
      <xdr:rowOff>103649</xdr:rowOff>
    </xdr:to>
    <xdr:cxnSp macro="">
      <xdr:nvCxnSpPr>
        <xdr:cNvPr id="174" name="直線コネクタ 173"/>
        <xdr:cNvCxnSpPr/>
      </xdr:nvCxnSpPr>
      <xdr:spPr>
        <a:xfrm flipV="1">
          <a:off x="3797300" y="12716106"/>
          <a:ext cx="838200" cy="2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23571</xdr:rowOff>
    </xdr:from>
    <xdr:to>
      <xdr:col>5</xdr:col>
      <xdr:colOff>358775</xdr:colOff>
      <xdr:row>75</xdr:row>
      <xdr:rowOff>103649</xdr:rowOff>
    </xdr:to>
    <xdr:cxnSp macro="">
      <xdr:nvCxnSpPr>
        <xdr:cNvPr id="177" name="直線コネクタ 176"/>
        <xdr:cNvCxnSpPr/>
      </xdr:nvCxnSpPr>
      <xdr:spPr>
        <a:xfrm>
          <a:off x="2908300" y="12882321"/>
          <a:ext cx="8890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23571</xdr:rowOff>
    </xdr:from>
    <xdr:to>
      <xdr:col>4</xdr:col>
      <xdr:colOff>155575</xdr:colOff>
      <xdr:row>75</xdr:row>
      <xdr:rowOff>97500</xdr:rowOff>
    </xdr:to>
    <xdr:cxnSp macro="">
      <xdr:nvCxnSpPr>
        <xdr:cNvPr id="180" name="直線コネクタ 179"/>
        <xdr:cNvCxnSpPr/>
      </xdr:nvCxnSpPr>
      <xdr:spPr>
        <a:xfrm flipV="1">
          <a:off x="2019300" y="12882321"/>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97500</xdr:rowOff>
    </xdr:from>
    <xdr:to>
      <xdr:col>2</xdr:col>
      <xdr:colOff>638175</xdr:colOff>
      <xdr:row>75</xdr:row>
      <xdr:rowOff>152594</xdr:rowOff>
    </xdr:to>
    <xdr:cxnSp macro="">
      <xdr:nvCxnSpPr>
        <xdr:cNvPr id="183" name="直線コネクタ 182"/>
        <xdr:cNvCxnSpPr/>
      </xdr:nvCxnSpPr>
      <xdr:spPr>
        <a:xfrm flipV="1">
          <a:off x="1130300" y="12956250"/>
          <a:ext cx="889000" cy="5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149456</xdr:rowOff>
    </xdr:from>
    <xdr:to>
      <xdr:col>6</xdr:col>
      <xdr:colOff>561975</xdr:colOff>
      <xdr:row>74</xdr:row>
      <xdr:rowOff>79606</xdr:rowOff>
    </xdr:to>
    <xdr:sp macro="" textlink="">
      <xdr:nvSpPr>
        <xdr:cNvPr id="193" name="円/楕円 192"/>
        <xdr:cNvSpPr/>
      </xdr:nvSpPr>
      <xdr:spPr>
        <a:xfrm>
          <a:off x="4584700" y="126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883</xdr:rowOff>
    </xdr:from>
    <xdr:ext cx="534377" cy="259045"/>
    <xdr:sp macro="" textlink="">
      <xdr:nvSpPr>
        <xdr:cNvPr id="194" name="維持補修費該当値テキスト"/>
        <xdr:cNvSpPr txBox="1"/>
      </xdr:nvSpPr>
      <xdr:spPr>
        <a:xfrm>
          <a:off x="4686300" y="1251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34,851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52849</xdr:rowOff>
    </xdr:from>
    <xdr:to>
      <xdr:col>5</xdr:col>
      <xdr:colOff>409575</xdr:colOff>
      <xdr:row>75</xdr:row>
      <xdr:rowOff>154449</xdr:rowOff>
    </xdr:to>
    <xdr:sp macro="" textlink="">
      <xdr:nvSpPr>
        <xdr:cNvPr id="195" name="円/楕円 194"/>
        <xdr:cNvSpPr/>
      </xdr:nvSpPr>
      <xdr:spPr>
        <a:xfrm>
          <a:off x="3746500" y="129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170976</xdr:rowOff>
    </xdr:from>
    <xdr:ext cx="534377" cy="259045"/>
    <xdr:sp macro="" textlink="">
      <xdr:nvSpPr>
        <xdr:cNvPr id="196" name="テキスト ボックス 195"/>
        <xdr:cNvSpPr txBox="1"/>
      </xdr:nvSpPr>
      <xdr:spPr>
        <a:xfrm>
          <a:off x="3530111" y="126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144221</xdr:rowOff>
    </xdr:from>
    <xdr:to>
      <xdr:col>4</xdr:col>
      <xdr:colOff>206375</xdr:colOff>
      <xdr:row>75</xdr:row>
      <xdr:rowOff>74371</xdr:rowOff>
    </xdr:to>
    <xdr:sp macro="" textlink="">
      <xdr:nvSpPr>
        <xdr:cNvPr id="197" name="円/楕円 196"/>
        <xdr:cNvSpPr/>
      </xdr:nvSpPr>
      <xdr:spPr>
        <a:xfrm>
          <a:off x="2857500" y="12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90898</xdr:rowOff>
    </xdr:from>
    <xdr:ext cx="534377" cy="259045"/>
    <xdr:sp macro="" textlink="">
      <xdr:nvSpPr>
        <xdr:cNvPr id="198" name="テキスト ボックス 197"/>
        <xdr:cNvSpPr txBox="1"/>
      </xdr:nvSpPr>
      <xdr:spPr>
        <a:xfrm>
          <a:off x="2641111" y="126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46700</xdr:rowOff>
    </xdr:from>
    <xdr:to>
      <xdr:col>3</xdr:col>
      <xdr:colOff>3175</xdr:colOff>
      <xdr:row>75</xdr:row>
      <xdr:rowOff>148301</xdr:rowOff>
    </xdr:to>
    <xdr:sp macro="" textlink="">
      <xdr:nvSpPr>
        <xdr:cNvPr id="199" name="円/楕円 198"/>
        <xdr:cNvSpPr/>
      </xdr:nvSpPr>
      <xdr:spPr>
        <a:xfrm>
          <a:off x="1968500" y="129054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164827</xdr:rowOff>
    </xdr:from>
    <xdr:ext cx="534377" cy="259045"/>
    <xdr:sp macro="" textlink="">
      <xdr:nvSpPr>
        <xdr:cNvPr id="200" name="テキスト ボックス 199"/>
        <xdr:cNvSpPr txBox="1"/>
      </xdr:nvSpPr>
      <xdr:spPr>
        <a:xfrm>
          <a:off x="1752111" y="1268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24,346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101793</xdr:rowOff>
    </xdr:from>
    <xdr:to>
      <xdr:col>1</xdr:col>
      <xdr:colOff>485775</xdr:colOff>
      <xdr:row>76</xdr:row>
      <xdr:rowOff>31942</xdr:rowOff>
    </xdr:to>
    <xdr:sp macro="" textlink="">
      <xdr:nvSpPr>
        <xdr:cNvPr id="201" name="円/楕円 200"/>
        <xdr:cNvSpPr/>
      </xdr:nvSpPr>
      <xdr:spPr>
        <a:xfrm>
          <a:off x="1079500" y="129605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48470</xdr:rowOff>
    </xdr:from>
    <xdr:ext cx="534377" cy="259045"/>
    <xdr:sp macro="" textlink="">
      <xdr:nvSpPr>
        <xdr:cNvPr id="202" name="テキスト ボックス 201"/>
        <xdr:cNvSpPr txBox="1"/>
      </xdr:nvSpPr>
      <xdr:spPr>
        <a:xfrm>
          <a:off x="863111" y="1273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159572</xdr:rowOff>
    </xdr:from>
    <xdr:to>
      <xdr:col>6</xdr:col>
      <xdr:colOff>511175</xdr:colOff>
      <xdr:row>98</xdr:row>
      <xdr:rowOff>89049</xdr:rowOff>
    </xdr:to>
    <xdr:cxnSp macro="">
      <xdr:nvCxnSpPr>
        <xdr:cNvPr id="234" name="直線コネクタ 233"/>
        <xdr:cNvCxnSpPr/>
      </xdr:nvCxnSpPr>
      <xdr:spPr>
        <a:xfrm flipV="1">
          <a:off x="3797300" y="16790222"/>
          <a:ext cx="8382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73324</xdr:rowOff>
    </xdr:from>
    <xdr:to>
      <xdr:col>5</xdr:col>
      <xdr:colOff>358775</xdr:colOff>
      <xdr:row>98</xdr:row>
      <xdr:rowOff>89049</xdr:rowOff>
    </xdr:to>
    <xdr:cxnSp macro="">
      <xdr:nvCxnSpPr>
        <xdr:cNvPr id="237" name="直線コネクタ 236"/>
        <xdr:cNvCxnSpPr/>
      </xdr:nvCxnSpPr>
      <xdr:spPr>
        <a:xfrm>
          <a:off x="2908300" y="16875424"/>
          <a:ext cx="8890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73324</xdr:rowOff>
    </xdr:from>
    <xdr:to>
      <xdr:col>4</xdr:col>
      <xdr:colOff>155575</xdr:colOff>
      <xdr:row>98</xdr:row>
      <xdr:rowOff>168193</xdr:rowOff>
    </xdr:to>
    <xdr:cxnSp macro="">
      <xdr:nvCxnSpPr>
        <xdr:cNvPr id="240" name="直線コネクタ 239"/>
        <xdr:cNvCxnSpPr/>
      </xdr:nvCxnSpPr>
      <xdr:spPr>
        <a:xfrm flipV="1">
          <a:off x="2019300" y="16875424"/>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168193</xdr:rowOff>
    </xdr:from>
    <xdr:to>
      <xdr:col>2</xdr:col>
      <xdr:colOff>638175</xdr:colOff>
      <xdr:row>99</xdr:row>
      <xdr:rowOff>38725</xdr:rowOff>
    </xdr:to>
    <xdr:cxnSp macro="">
      <xdr:nvCxnSpPr>
        <xdr:cNvPr id="243" name="直線コネクタ 242"/>
        <xdr:cNvCxnSpPr/>
      </xdr:nvCxnSpPr>
      <xdr:spPr>
        <a:xfrm flipV="1">
          <a:off x="1130300" y="16970293"/>
          <a:ext cx="889000" cy="4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108772</xdr:rowOff>
    </xdr:from>
    <xdr:to>
      <xdr:col>6</xdr:col>
      <xdr:colOff>561975</xdr:colOff>
      <xdr:row>98</xdr:row>
      <xdr:rowOff>38922</xdr:rowOff>
    </xdr:to>
    <xdr:sp macro="" textlink="">
      <xdr:nvSpPr>
        <xdr:cNvPr id="253" name="円/楕円 252"/>
        <xdr:cNvSpPr/>
      </xdr:nvSpPr>
      <xdr:spPr>
        <a:xfrm>
          <a:off x="4584700" y="167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87199</xdr:rowOff>
    </xdr:from>
    <xdr:ext cx="534377" cy="259045"/>
    <xdr:sp macro="" textlink="">
      <xdr:nvSpPr>
        <xdr:cNvPr id="254" name="扶助費該当値テキスト"/>
        <xdr:cNvSpPr txBox="1"/>
      </xdr:nvSpPr>
      <xdr:spPr>
        <a:xfrm>
          <a:off x="4686300" y="1671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38249</xdr:rowOff>
    </xdr:from>
    <xdr:to>
      <xdr:col>5</xdr:col>
      <xdr:colOff>409575</xdr:colOff>
      <xdr:row>98</xdr:row>
      <xdr:rowOff>139849</xdr:rowOff>
    </xdr:to>
    <xdr:sp macro="" textlink="">
      <xdr:nvSpPr>
        <xdr:cNvPr id="255" name="円/楕円 254"/>
        <xdr:cNvSpPr/>
      </xdr:nvSpPr>
      <xdr:spPr>
        <a:xfrm>
          <a:off x="3746500" y="168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130976</xdr:rowOff>
    </xdr:from>
    <xdr:ext cx="534377" cy="259045"/>
    <xdr:sp macro="" textlink="">
      <xdr:nvSpPr>
        <xdr:cNvPr id="256" name="テキスト ボックス 255"/>
        <xdr:cNvSpPr txBox="1"/>
      </xdr:nvSpPr>
      <xdr:spPr>
        <a:xfrm>
          <a:off x="3530111" y="169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22524</xdr:rowOff>
    </xdr:from>
    <xdr:to>
      <xdr:col>4</xdr:col>
      <xdr:colOff>206375</xdr:colOff>
      <xdr:row>98</xdr:row>
      <xdr:rowOff>124124</xdr:rowOff>
    </xdr:to>
    <xdr:sp macro="" textlink="">
      <xdr:nvSpPr>
        <xdr:cNvPr id="257" name="円/楕円 256"/>
        <xdr:cNvSpPr/>
      </xdr:nvSpPr>
      <xdr:spPr>
        <a:xfrm>
          <a:off x="2857500" y="168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115251</xdr:rowOff>
    </xdr:from>
    <xdr:ext cx="534377" cy="259045"/>
    <xdr:sp macro="" textlink="">
      <xdr:nvSpPr>
        <xdr:cNvPr id="258" name="テキスト ボックス 257"/>
        <xdr:cNvSpPr txBox="1"/>
      </xdr:nvSpPr>
      <xdr:spPr>
        <a:xfrm>
          <a:off x="2641111" y="169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117393</xdr:rowOff>
    </xdr:from>
    <xdr:to>
      <xdr:col>3</xdr:col>
      <xdr:colOff>3175</xdr:colOff>
      <xdr:row>99</xdr:row>
      <xdr:rowOff>47543</xdr:rowOff>
    </xdr:to>
    <xdr:sp macro="" textlink="">
      <xdr:nvSpPr>
        <xdr:cNvPr id="259" name="円/楕円 258"/>
        <xdr:cNvSpPr/>
      </xdr:nvSpPr>
      <xdr:spPr>
        <a:xfrm>
          <a:off x="1968500" y="169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38670</xdr:rowOff>
    </xdr:from>
    <xdr:ext cx="534377" cy="259045"/>
    <xdr:sp macro="" textlink="">
      <xdr:nvSpPr>
        <xdr:cNvPr id="260" name="テキスト ボックス 259"/>
        <xdr:cNvSpPr txBox="1"/>
      </xdr:nvSpPr>
      <xdr:spPr>
        <a:xfrm>
          <a:off x="1752111" y="170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159375</xdr:rowOff>
    </xdr:from>
    <xdr:to>
      <xdr:col>1</xdr:col>
      <xdr:colOff>485775</xdr:colOff>
      <xdr:row>99</xdr:row>
      <xdr:rowOff>89525</xdr:rowOff>
    </xdr:to>
    <xdr:sp macro="" textlink="">
      <xdr:nvSpPr>
        <xdr:cNvPr id="261" name="円/楕円 260"/>
        <xdr:cNvSpPr/>
      </xdr:nvSpPr>
      <xdr:spPr>
        <a:xfrm>
          <a:off x="1079500" y="169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80652</xdr:rowOff>
    </xdr:from>
    <xdr:ext cx="534377" cy="259045"/>
    <xdr:sp macro="" textlink="">
      <xdr:nvSpPr>
        <xdr:cNvPr id="262" name="テキスト ボックス 261"/>
        <xdr:cNvSpPr txBox="1"/>
      </xdr:nvSpPr>
      <xdr:spPr>
        <a:xfrm>
          <a:off x="863111" y="170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64860</xdr:rowOff>
    </xdr:from>
    <xdr:to>
      <xdr:col>15</xdr:col>
      <xdr:colOff>180975</xdr:colOff>
      <xdr:row>35</xdr:row>
      <xdr:rowOff>109380</xdr:rowOff>
    </xdr:to>
    <xdr:cxnSp macro="">
      <xdr:nvCxnSpPr>
        <xdr:cNvPr id="291" name="直線コネクタ 290"/>
        <xdr:cNvCxnSpPr/>
      </xdr:nvCxnSpPr>
      <xdr:spPr>
        <a:xfrm flipV="1">
          <a:off x="9639300" y="6065610"/>
          <a:ext cx="8382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109380</xdr:rowOff>
    </xdr:from>
    <xdr:to>
      <xdr:col>14</xdr:col>
      <xdr:colOff>28575</xdr:colOff>
      <xdr:row>36</xdr:row>
      <xdr:rowOff>93664</xdr:rowOff>
    </xdr:to>
    <xdr:cxnSp macro="">
      <xdr:nvCxnSpPr>
        <xdr:cNvPr id="294" name="直線コネクタ 293"/>
        <xdr:cNvCxnSpPr/>
      </xdr:nvCxnSpPr>
      <xdr:spPr>
        <a:xfrm flipV="1">
          <a:off x="8750300" y="6110130"/>
          <a:ext cx="889000" cy="15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74690</xdr:rowOff>
    </xdr:from>
    <xdr:to>
      <xdr:col>12</xdr:col>
      <xdr:colOff>511175</xdr:colOff>
      <xdr:row>36</xdr:row>
      <xdr:rowOff>93664</xdr:rowOff>
    </xdr:to>
    <xdr:cxnSp macro="">
      <xdr:nvCxnSpPr>
        <xdr:cNvPr id="297" name="直線コネクタ 296"/>
        <xdr:cNvCxnSpPr/>
      </xdr:nvCxnSpPr>
      <xdr:spPr>
        <a:xfrm>
          <a:off x="7861300" y="624689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74690</xdr:rowOff>
    </xdr:from>
    <xdr:to>
      <xdr:col>11</xdr:col>
      <xdr:colOff>307975</xdr:colOff>
      <xdr:row>36</xdr:row>
      <xdr:rowOff>79666</xdr:rowOff>
    </xdr:to>
    <xdr:cxnSp macro="">
      <xdr:nvCxnSpPr>
        <xdr:cNvPr id="300" name="直線コネクタ 299"/>
        <xdr:cNvCxnSpPr/>
      </xdr:nvCxnSpPr>
      <xdr:spPr>
        <a:xfrm flipV="1">
          <a:off x="6972300" y="6246890"/>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14060</xdr:rowOff>
    </xdr:from>
    <xdr:to>
      <xdr:col>15</xdr:col>
      <xdr:colOff>231775</xdr:colOff>
      <xdr:row>35</xdr:row>
      <xdr:rowOff>115660</xdr:rowOff>
    </xdr:to>
    <xdr:sp macro="" textlink="">
      <xdr:nvSpPr>
        <xdr:cNvPr id="310" name="円/楕円 309"/>
        <xdr:cNvSpPr/>
      </xdr:nvSpPr>
      <xdr:spPr>
        <a:xfrm>
          <a:off x="10426700" y="60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36937</xdr:rowOff>
    </xdr:from>
    <xdr:ext cx="599010" cy="259045"/>
    <xdr:sp macro="" textlink="">
      <xdr:nvSpPr>
        <xdr:cNvPr id="311" name="補助費等該当値テキスト"/>
        <xdr:cNvSpPr txBox="1"/>
      </xdr:nvSpPr>
      <xdr:spPr>
        <a:xfrm>
          <a:off x="10528300" y="586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58580</xdr:rowOff>
    </xdr:from>
    <xdr:to>
      <xdr:col>14</xdr:col>
      <xdr:colOff>79375</xdr:colOff>
      <xdr:row>35</xdr:row>
      <xdr:rowOff>160180</xdr:rowOff>
    </xdr:to>
    <xdr:sp macro="" textlink="">
      <xdr:nvSpPr>
        <xdr:cNvPr id="312" name="円/楕円 311"/>
        <xdr:cNvSpPr/>
      </xdr:nvSpPr>
      <xdr:spPr>
        <a:xfrm>
          <a:off x="9588500" y="60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5257</xdr:rowOff>
    </xdr:from>
    <xdr:ext cx="599010" cy="259045"/>
    <xdr:sp macro="" textlink="">
      <xdr:nvSpPr>
        <xdr:cNvPr id="313" name="テキスト ボックス 312"/>
        <xdr:cNvSpPr txBox="1"/>
      </xdr:nvSpPr>
      <xdr:spPr>
        <a:xfrm>
          <a:off x="9339794" y="583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162,958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42864</xdr:rowOff>
    </xdr:from>
    <xdr:to>
      <xdr:col>12</xdr:col>
      <xdr:colOff>561975</xdr:colOff>
      <xdr:row>36</xdr:row>
      <xdr:rowOff>144464</xdr:rowOff>
    </xdr:to>
    <xdr:sp macro="" textlink="">
      <xdr:nvSpPr>
        <xdr:cNvPr id="314" name="円/楕円 313"/>
        <xdr:cNvSpPr/>
      </xdr:nvSpPr>
      <xdr:spPr>
        <a:xfrm>
          <a:off x="8699500" y="621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135591</xdr:rowOff>
    </xdr:from>
    <xdr:ext cx="599010" cy="259045"/>
    <xdr:sp macro="" textlink="">
      <xdr:nvSpPr>
        <xdr:cNvPr id="315" name="テキスト ボックス 314"/>
        <xdr:cNvSpPr txBox="1"/>
      </xdr:nvSpPr>
      <xdr:spPr>
        <a:xfrm>
          <a:off x="8450794" y="630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23890</xdr:rowOff>
    </xdr:from>
    <xdr:to>
      <xdr:col>11</xdr:col>
      <xdr:colOff>358775</xdr:colOff>
      <xdr:row>36</xdr:row>
      <xdr:rowOff>125490</xdr:rowOff>
    </xdr:to>
    <xdr:sp macro="" textlink="">
      <xdr:nvSpPr>
        <xdr:cNvPr id="316" name="円/楕円 315"/>
        <xdr:cNvSpPr/>
      </xdr:nvSpPr>
      <xdr:spPr>
        <a:xfrm>
          <a:off x="7810500" y="619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142017</xdr:rowOff>
    </xdr:from>
    <xdr:ext cx="599010" cy="259045"/>
    <xdr:sp macro="" textlink="">
      <xdr:nvSpPr>
        <xdr:cNvPr id="317" name="テキスト ボックス 316"/>
        <xdr:cNvSpPr txBox="1"/>
      </xdr:nvSpPr>
      <xdr:spPr>
        <a:xfrm>
          <a:off x="7561794" y="597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127,063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28866</xdr:rowOff>
    </xdr:from>
    <xdr:to>
      <xdr:col>10</xdr:col>
      <xdr:colOff>155575</xdr:colOff>
      <xdr:row>36</xdr:row>
      <xdr:rowOff>130466</xdr:rowOff>
    </xdr:to>
    <xdr:sp macro="" textlink="">
      <xdr:nvSpPr>
        <xdr:cNvPr id="318" name="円/楕円 317"/>
        <xdr:cNvSpPr/>
      </xdr:nvSpPr>
      <xdr:spPr>
        <a:xfrm>
          <a:off x="6921500" y="62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146993</xdr:rowOff>
    </xdr:from>
    <xdr:ext cx="599010" cy="259045"/>
    <xdr:sp macro="" textlink="">
      <xdr:nvSpPr>
        <xdr:cNvPr id="319" name="テキスト ボックス 318"/>
        <xdr:cNvSpPr txBox="1"/>
      </xdr:nvSpPr>
      <xdr:spPr>
        <a:xfrm>
          <a:off x="6672794" y="597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93402</xdr:rowOff>
    </xdr:from>
    <xdr:to>
      <xdr:col>15</xdr:col>
      <xdr:colOff>180975</xdr:colOff>
      <xdr:row>55</xdr:row>
      <xdr:rowOff>16416</xdr:rowOff>
    </xdr:to>
    <xdr:cxnSp macro="">
      <xdr:nvCxnSpPr>
        <xdr:cNvPr id="350" name="直線コネクタ 349"/>
        <xdr:cNvCxnSpPr/>
      </xdr:nvCxnSpPr>
      <xdr:spPr>
        <a:xfrm flipV="1">
          <a:off x="9639300" y="9351702"/>
          <a:ext cx="838200" cy="9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16416</xdr:rowOff>
    </xdr:from>
    <xdr:to>
      <xdr:col>14</xdr:col>
      <xdr:colOff>28575</xdr:colOff>
      <xdr:row>55</xdr:row>
      <xdr:rowOff>41628</xdr:rowOff>
    </xdr:to>
    <xdr:cxnSp macro="">
      <xdr:nvCxnSpPr>
        <xdr:cNvPr id="353" name="直線コネクタ 352"/>
        <xdr:cNvCxnSpPr/>
      </xdr:nvCxnSpPr>
      <xdr:spPr>
        <a:xfrm flipV="1">
          <a:off x="8750300" y="9446166"/>
          <a:ext cx="8890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41628</xdr:rowOff>
    </xdr:from>
    <xdr:to>
      <xdr:col>12</xdr:col>
      <xdr:colOff>511175</xdr:colOff>
      <xdr:row>56</xdr:row>
      <xdr:rowOff>110371</xdr:rowOff>
    </xdr:to>
    <xdr:cxnSp macro="">
      <xdr:nvCxnSpPr>
        <xdr:cNvPr id="356" name="直線コネクタ 355"/>
        <xdr:cNvCxnSpPr/>
      </xdr:nvCxnSpPr>
      <xdr:spPr>
        <a:xfrm flipV="1">
          <a:off x="7861300" y="9471378"/>
          <a:ext cx="889000" cy="24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110371</xdr:rowOff>
    </xdr:from>
    <xdr:to>
      <xdr:col>11</xdr:col>
      <xdr:colOff>307975</xdr:colOff>
      <xdr:row>57</xdr:row>
      <xdr:rowOff>23467</xdr:rowOff>
    </xdr:to>
    <xdr:cxnSp macro="">
      <xdr:nvCxnSpPr>
        <xdr:cNvPr id="359" name="直線コネクタ 358"/>
        <xdr:cNvCxnSpPr/>
      </xdr:nvCxnSpPr>
      <xdr:spPr>
        <a:xfrm flipV="1">
          <a:off x="6972300" y="9711571"/>
          <a:ext cx="889000" cy="8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42602</xdr:rowOff>
    </xdr:from>
    <xdr:to>
      <xdr:col>15</xdr:col>
      <xdr:colOff>231775</xdr:colOff>
      <xdr:row>54</xdr:row>
      <xdr:rowOff>144202</xdr:rowOff>
    </xdr:to>
    <xdr:sp macro="" textlink="">
      <xdr:nvSpPr>
        <xdr:cNvPr id="369" name="円/楕円 368"/>
        <xdr:cNvSpPr/>
      </xdr:nvSpPr>
      <xdr:spPr>
        <a:xfrm>
          <a:off x="10426700" y="93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65479</xdr:rowOff>
    </xdr:from>
    <xdr:ext cx="599010" cy="259045"/>
    <xdr:sp macro="" textlink="">
      <xdr:nvSpPr>
        <xdr:cNvPr id="370" name="普通建設事業費該当値テキスト"/>
        <xdr:cNvSpPr txBox="1"/>
      </xdr:nvSpPr>
      <xdr:spPr>
        <a:xfrm>
          <a:off x="10528300" y="91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264,177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137066</xdr:rowOff>
    </xdr:from>
    <xdr:to>
      <xdr:col>14</xdr:col>
      <xdr:colOff>79375</xdr:colOff>
      <xdr:row>55</xdr:row>
      <xdr:rowOff>67216</xdr:rowOff>
    </xdr:to>
    <xdr:sp macro="" textlink="">
      <xdr:nvSpPr>
        <xdr:cNvPr id="371" name="円/楕円 370"/>
        <xdr:cNvSpPr/>
      </xdr:nvSpPr>
      <xdr:spPr>
        <a:xfrm>
          <a:off x="9588500" y="93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83743</xdr:rowOff>
    </xdr:from>
    <xdr:ext cx="599010" cy="259045"/>
    <xdr:sp macro="" textlink="">
      <xdr:nvSpPr>
        <xdr:cNvPr id="372" name="テキスト ボックス 371"/>
        <xdr:cNvSpPr txBox="1"/>
      </xdr:nvSpPr>
      <xdr:spPr>
        <a:xfrm>
          <a:off x="9339794" y="917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235,251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162278</xdr:rowOff>
    </xdr:from>
    <xdr:to>
      <xdr:col>12</xdr:col>
      <xdr:colOff>561975</xdr:colOff>
      <xdr:row>55</xdr:row>
      <xdr:rowOff>92428</xdr:rowOff>
    </xdr:to>
    <xdr:sp macro="" textlink="">
      <xdr:nvSpPr>
        <xdr:cNvPr id="373" name="円/楕円 372"/>
        <xdr:cNvSpPr/>
      </xdr:nvSpPr>
      <xdr:spPr>
        <a:xfrm>
          <a:off x="8699500" y="94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108955</xdr:rowOff>
    </xdr:from>
    <xdr:ext cx="599010" cy="259045"/>
    <xdr:sp macro="" textlink="">
      <xdr:nvSpPr>
        <xdr:cNvPr id="374" name="テキスト ボックス 373"/>
        <xdr:cNvSpPr txBox="1"/>
      </xdr:nvSpPr>
      <xdr:spPr>
        <a:xfrm>
          <a:off x="8450794" y="919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227,531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59571</xdr:rowOff>
    </xdr:from>
    <xdr:to>
      <xdr:col>11</xdr:col>
      <xdr:colOff>358775</xdr:colOff>
      <xdr:row>56</xdr:row>
      <xdr:rowOff>161171</xdr:rowOff>
    </xdr:to>
    <xdr:sp macro="" textlink="">
      <xdr:nvSpPr>
        <xdr:cNvPr id="375" name="円/楕円 374"/>
        <xdr:cNvSpPr/>
      </xdr:nvSpPr>
      <xdr:spPr>
        <a:xfrm>
          <a:off x="7810500" y="96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152298</xdr:rowOff>
    </xdr:from>
    <xdr:ext cx="599010" cy="259045"/>
    <xdr:sp macro="" textlink="">
      <xdr:nvSpPr>
        <xdr:cNvPr id="376" name="テキスト ボックス 375"/>
        <xdr:cNvSpPr txBox="1"/>
      </xdr:nvSpPr>
      <xdr:spPr>
        <a:xfrm>
          <a:off x="7561794" y="975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144117</xdr:rowOff>
    </xdr:from>
    <xdr:to>
      <xdr:col>10</xdr:col>
      <xdr:colOff>155575</xdr:colOff>
      <xdr:row>57</xdr:row>
      <xdr:rowOff>74267</xdr:rowOff>
    </xdr:to>
    <xdr:sp macro="" textlink="">
      <xdr:nvSpPr>
        <xdr:cNvPr id="377" name="円/楕円 376"/>
        <xdr:cNvSpPr/>
      </xdr:nvSpPr>
      <xdr:spPr>
        <a:xfrm>
          <a:off x="6921500" y="97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65394</xdr:rowOff>
    </xdr:from>
    <xdr:ext cx="599010" cy="259045"/>
    <xdr:sp macro="" textlink="">
      <xdr:nvSpPr>
        <xdr:cNvPr id="378" name="テキスト ボックス 377"/>
        <xdr:cNvSpPr txBox="1"/>
      </xdr:nvSpPr>
      <xdr:spPr>
        <a:xfrm>
          <a:off x="6672794" y="983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117325</xdr:rowOff>
    </xdr:from>
    <xdr:to>
      <xdr:col>15</xdr:col>
      <xdr:colOff>180975</xdr:colOff>
      <xdr:row>78</xdr:row>
      <xdr:rowOff>94912</xdr:rowOff>
    </xdr:to>
    <xdr:cxnSp macro="">
      <xdr:nvCxnSpPr>
        <xdr:cNvPr id="405" name="直線コネクタ 404"/>
        <xdr:cNvCxnSpPr/>
      </xdr:nvCxnSpPr>
      <xdr:spPr>
        <a:xfrm>
          <a:off x="9639300" y="12976075"/>
          <a:ext cx="838200" cy="49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83025</xdr:rowOff>
    </xdr:from>
    <xdr:to>
      <xdr:col>14</xdr:col>
      <xdr:colOff>28575</xdr:colOff>
      <xdr:row>75</xdr:row>
      <xdr:rowOff>117325</xdr:rowOff>
    </xdr:to>
    <xdr:cxnSp macro="">
      <xdr:nvCxnSpPr>
        <xdr:cNvPr id="408" name="直線コネクタ 407"/>
        <xdr:cNvCxnSpPr/>
      </xdr:nvCxnSpPr>
      <xdr:spPr>
        <a:xfrm>
          <a:off x="8750300" y="12770325"/>
          <a:ext cx="889000" cy="20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16318</xdr:rowOff>
    </xdr:from>
    <xdr:ext cx="534377" cy="259045"/>
    <xdr:sp macro="" textlink="">
      <xdr:nvSpPr>
        <xdr:cNvPr id="412" name="テキスト ボックス 411"/>
        <xdr:cNvSpPr txBox="1"/>
      </xdr:nvSpPr>
      <xdr:spPr>
        <a:xfrm>
          <a:off x="8483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44112</xdr:rowOff>
    </xdr:from>
    <xdr:to>
      <xdr:col>15</xdr:col>
      <xdr:colOff>231775</xdr:colOff>
      <xdr:row>78</xdr:row>
      <xdr:rowOff>145712</xdr:rowOff>
    </xdr:to>
    <xdr:sp macro="" textlink="">
      <xdr:nvSpPr>
        <xdr:cNvPr id="418" name="円/楕円 417"/>
        <xdr:cNvSpPr/>
      </xdr:nvSpPr>
      <xdr:spPr>
        <a:xfrm>
          <a:off x="10426700" y="134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130489</xdr:rowOff>
    </xdr:from>
    <xdr:ext cx="469744" cy="259045"/>
    <xdr:sp macro="" textlink="">
      <xdr:nvSpPr>
        <xdr:cNvPr id="419" name="普通建設事業費 （ うち新規整備　）該当値テキスト"/>
        <xdr:cNvSpPr txBox="1"/>
      </xdr:nvSpPr>
      <xdr:spPr>
        <a:xfrm>
          <a:off x="10528300" y="1333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66525</xdr:rowOff>
    </xdr:from>
    <xdr:to>
      <xdr:col>14</xdr:col>
      <xdr:colOff>79375</xdr:colOff>
      <xdr:row>75</xdr:row>
      <xdr:rowOff>168125</xdr:rowOff>
    </xdr:to>
    <xdr:sp macro="" textlink="">
      <xdr:nvSpPr>
        <xdr:cNvPr id="420" name="円/楕円 419"/>
        <xdr:cNvSpPr/>
      </xdr:nvSpPr>
      <xdr:spPr>
        <a:xfrm>
          <a:off x="9588500" y="129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13202</xdr:rowOff>
    </xdr:from>
    <xdr:ext cx="599010" cy="259045"/>
    <xdr:sp macro="" textlink="">
      <xdr:nvSpPr>
        <xdr:cNvPr id="421" name="テキスト ボックス 420"/>
        <xdr:cNvSpPr txBox="1"/>
      </xdr:nvSpPr>
      <xdr:spPr>
        <a:xfrm>
          <a:off x="9339794" y="1270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32225</xdr:rowOff>
    </xdr:from>
    <xdr:to>
      <xdr:col>12</xdr:col>
      <xdr:colOff>561975</xdr:colOff>
      <xdr:row>74</xdr:row>
      <xdr:rowOff>133825</xdr:rowOff>
    </xdr:to>
    <xdr:sp macro="" textlink="">
      <xdr:nvSpPr>
        <xdr:cNvPr id="422" name="円/楕円 421"/>
        <xdr:cNvSpPr/>
      </xdr:nvSpPr>
      <xdr:spPr>
        <a:xfrm>
          <a:off x="8699500" y="127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150352</xdr:rowOff>
    </xdr:from>
    <xdr:ext cx="599010" cy="259045"/>
    <xdr:sp macro="" textlink="">
      <xdr:nvSpPr>
        <xdr:cNvPr id="423" name="テキスト ボックス 422"/>
        <xdr:cNvSpPr txBox="1"/>
      </xdr:nvSpPr>
      <xdr:spPr>
        <a:xfrm>
          <a:off x="8450794" y="1249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18972</xdr:rowOff>
    </xdr:from>
    <xdr:to>
      <xdr:col>15</xdr:col>
      <xdr:colOff>180975</xdr:colOff>
      <xdr:row>96</xdr:row>
      <xdr:rowOff>54071</xdr:rowOff>
    </xdr:to>
    <xdr:cxnSp macro="">
      <xdr:nvCxnSpPr>
        <xdr:cNvPr id="450" name="直線コネクタ 449"/>
        <xdr:cNvCxnSpPr/>
      </xdr:nvCxnSpPr>
      <xdr:spPr>
        <a:xfrm flipV="1">
          <a:off x="9639300" y="16478172"/>
          <a:ext cx="838200" cy="3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54071</xdr:rowOff>
    </xdr:from>
    <xdr:to>
      <xdr:col>14</xdr:col>
      <xdr:colOff>28575</xdr:colOff>
      <xdr:row>97</xdr:row>
      <xdr:rowOff>69213</xdr:rowOff>
    </xdr:to>
    <xdr:cxnSp macro="">
      <xdr:nvCxnSpPr>
        <xdr:cNvPr id="453" name="直線コネクタ 452"/>
        <xdr:cNvCxnSpPr/>
      </xdr:nvCxnSpPr>
      <xdr:spPr>
        <a:xfrm flipV="1">
          <a:off x="8750300" y="16513271"/>
          <a:ext cx="889000" cy="1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139622</xdr:rowOff>
    </xdr:from>
    <xdr:to>
      <xdr:col>15</xdr:col>
      <xdr:colOff>231775</xdr:colOff>
      <xdr:row>96</xdr:row>
      <xdr:rowOff>69772</xdr:rowOff>
    </xdr:to>
    <xdr:sp macro="" textlink="">
      <xdr:nvSpPr>
        <xdr:cNvPr id="463" name="円/楕円 462"/>
        <xdr:cNvSpPr/>
      </xdr:nvSpPr>
      <xdr:spPr>
        <a:xfrm>
          <a:off x="10426700" y="164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162499</xdr:rowOff>
    </xdr:from>
    <xdr:ext cx="599010" cy="259045"/>
    <xdr:sp macro="" textlink="">
      <xdr:nvSpPr>
        <xdr:cNvPr id="464" name="普通建設事業費 （ うち更新整備　）該当値テキスト"/>
        <xdr:cNvSpPr txBox="1"/>
      </xdr:nvSpPr>
      <xdr:spPr>
        <a:xfrm>
          <a:off x="10528300" y="1627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3271</xdr:rowOff>
    </xdr:from>
    <xdr:to>
      <xdr:col>14</xdr:col>
      <xdr:colOff>79375</xdr:colOff>
      <xdr:row>96</xdr:row>
      <xdr:rowOff>104871</xdr:rowOff>
    </xdr:to>
    <xdr:sp macro="" textlink="">
      <xdr:nvSpPr>
        <xdr:cNvPr id="465" name="円/楕円 464"/>
        <xdr:cNvSpPr/>
      </xdr:nvSpPr>
      <xdr:spPr>
        <a:xfrm>
          <a:off x="9588500" y="164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121398</xdr:rowOff>
    </xdr:from>
    <xdr:ext cx="534377" cy="259045"/>
    <xdr:sp macro="" textlink="">
      <xdr:nvSpPr>
        <xdr:cNvPr id="466" name="テキスト ボックス 465"/>
        <xdr:cNvSpPr txBox="1"/>
      </xdr:nvSpPr>
      <xdr:spPr>
        <a:xfrm>
          <a:off x="9372111" y="162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93,729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18413</xdr:rowOff>
    </xdr:from>
    <xdr:to>
      <xdr:col>12</xdr:col>
      <xdr:colOff>561975</xdr:colOff>
      <xdr:row>97</xdr:row>
      <xdr:rowOff>120013</xdr:rowOff>
    </xdr:to>
    <xdr:sp macro="" textlink="">
      <xdr:nvSpPr>
        <xdr:cNvPr id="467" name="円/楕円 466"/>
        <xdr:cNvSpPr/>
      </xdr:nvSpPr>
      <xdr:spPr>
        <a:xfrm>
          <a:off x="8699500" y="166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111140</xdr:rowOff>
    </xdr:from>
    <xdr:ext cx="534377" cy="259045"/>
    <xdr:sp macro="" textlink="">
      <xdr:nvSpPr>
        <xdr:cNvPr id="468" name="テキスト ボックス 467"/>
        <xdr:cNvSpPr txBox="1"/>
      </xdr:nvSpPr>
      <xdr:spPr>
        <a:xfrm>
          <a:off x="8483111" y="1674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119774</xdr:rowOff>
    </xdr:from>
    <xdr:to>
      <xdr:col>23</xdr:col>
      <xdr:colOff>517525</xdr:colOff>
      <xdr:row>38</xdr:row>
      <xdr:rowOff>99314</xdr:rowOff>
    </xdr:to>
    <xdr:cxnSp macro="">
      <xdr:nvCxnSpPr>
        <xdr:cNvPr id="497" name="直線コネクタ 496"/>
        <xdr:cNvCxnSpPr/>
      </xdr:nvCxnSpPr>
      <xdr:spPr>
        <a:xfrm flipV="1">
          <a:off x="15481300" y="6463424"/>
          <a:ext cx="838200" cy="1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99314</xdr:rowOff>
    </xdr:from>
    <xdr:to>
      <xdr:col>22</xdr:col>
      <xdr:colOff>365125</xdr:colOff>
      <xdr:row>39</xdr:row>
      <xdr:rowOff>44450</xdr:rowOff>
    </xdr:to>
    <xdr:cxnSp macro="">
      <xdr:nvCxnSpPr>
        <xdr:cNvPr id="500" name="直線コネクタ 499"/>
        <xdr:cNvCxnSpPr/>
      </xdr:nvCxnSpPr>
      <xdr:spPr>
        <a:xfrm flipV="1">
          <a:off x="14592300" y="661441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20264</xdr:rowOff>
    </xdr:from>
    <xdr:to>
      <xdr:col>21</xdr:col>
      <xdr:colOff>161925</xdr:colOff>
      <xdr:row>39</xdr:row>
      <xdr:rowOff>44450</xdr:rowOff>
    </xdr:to>
    <xdr:cxnSp macro="">
      <xdr:nvCxnSpPr>
        <xdr:cNvPr id="503" name="直線コネクタ 502"/>
        <xdr:cNvCxnSpPr/>
      </xdr:nvCxnSpPr>
      <xdr:spPr>
        <a:xfrm>
          <a:off x="13703300" y="6706814"/>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20264</xdr:rowOff>
    </xdr:from>
    <xdr:to>
      <xdr:col>19</xdr:col>
      <xdr:colOff>644525</xdr:colOff>
      <xdr:row>39</xdr:row>
      <xdr:rowOff>44450</xdr:rowOff>
    </xdr:to>
    <xdr:cxnSp macro="">
      <xdr:nvCxnSpPr>
        <xdr:cNvPr id="506" name="直線コネクタ 505"/>
        <xdr:cNvCxnSpPr/>
      </xdr:nvCxnSpPr>
      <xdr:spPr>
        <a:xfrm flipV="1">
          <a:off x="12814300" y="6706814"/>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68974</xdr:rowOff>
    </xdr:from>
    <xdr:to>
      <xdr:col>23</xdr:col>
      <xdr:colOff>568325</xdr:colOff>
      <xdr:row>37</xdr:row>
      <xdr:rowOff>170574</xdr:rowOff>
    </xdr:to>
    <xdr:sp macro="" textlink="">
      <xdr:nvSpPr>
        <xdr:cNvPr id="516" name="円/楕円 515"/>
        <xdr:cNvSpPr/>
      </xdr:nvSpPr>
      <xdr:spPr>
        <a:xfrm>
          <a:off x="16268700" y="64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91851</xdr:rowOff>
    </xdr:from>
    <xdr:ext cx="534377" cy="259045"/>
    <xdr:sp macro="" textlink="">
      <xdr:nvSpPr>
        <xdr:cNvPr id="517" name="災害復旧事業費該当値テキスト"/>
        <xdr:cNvSpPr txBox="1"/>
      </xdr:nvSpPr>
      <xdr:spPr>
        <a:xfrm>
          <a:off x="16370300" y="626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48514</xdr:rowOff>
    </xdr:from>
    <xdr:to>
      <xdr:col>22</xdr:col>
      <xdr:colOff>415925</xdr:colOff>
      <xdr:row>38</xdr:row>
      <xdr:rowOff>150114</xdr:rowOff>
    </xdr:to>
    <xdr:sp macro="" textlink="">
      <xdr:nvSpPr>
        <xdr:cNvPr id="518" name="円/楕円 517"/>
        <xdr:cNvSpPr/>
      </xdr:nvSpPr>
      <xdr:spPr>
        <a:xfrm>
          <a:off x="15430500" y="65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166641</xdr:rowOff>
    </xdr:from>
    <xdr:ext cx="534377" cy="259045"/>
    <xdr:sp macro="" textlink="">
      <xdr:nvSpPr>
        <xdr:cNvPr id="519" name="テキスト ボックス 518"/>
        <xdr:cNvSpPr txBox="1"/>
      </xdr:nvSpPr>
      <xdr:spPr>
        <a:xfrm>
          <a:off x="15214111" y="63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140914</xdr:rowOff>
    </xdr:from>
    <xdr:to>
      <xdr:col>20</xdr:col>
      <xdr:colOff>9525</xdr:colOff>
      <xdr:row>39</xdr:row>
      <xdr:rowOff>71064</xdr:rowOff>
    </xdr:to>
    <xdr:sp macro="" textlink="">
      <xdr:nvSpPr>
        <xdr:cNvPr id="522" name="円/楕円 521"/>
        <xdr:cNvSpPr/>
      </xdr:nvSpPr>
      <xdr:spPr>
        <a:xfrm>
          <a:off x="13652500" y="66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62191</xdr:rowOff>
    </xdr:from>
    <xdr:ext cx="469744" cy="259045"/>
    <xdr:sp macro="" textlink="">
      <xdr:nvSpPr>
        <xdr:cNvPr id="523" name="テキスト ボックス 522"/>
        <xdr:cNvSpPr txBox="1"/>
      </xdr:nvSpPr>
      <xdr:spPr>
        <a:xfrm>
          <a:off x="13468427" y="674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124365</xdr:rowOff>
    </xdr:from>
    <xdr:to>
      <xdr:col>23</xdr:col>
      <xdr:colOff>517525</xdr:colOff>
      <xdr:row>75</xdr:row>
      <xdr:rowOff>148524</xdr:rowOff>
    </xdr:to>
    <xdr:cxnSp macro="">
      <xdr:nvCxnSpPr>
        <xdr:cNvPr id="609" name="直線コネクタ 608"/>
        <xdr:cNvCxnSpPr/>
      </xdr:nvCxnSpPr>
      <xdr:spPr>
        <a:xfrm flipV="1">
          <a:off x="15481300" y="12983115"/>
          <a:ext cx="838200" cy="2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148524</xdr:rowOff>
    </xdr:from>
    <xdr:to>
      <xdr:col>22</xdr:col>
      <xdr:colOff>365125</xdr:colOff>
      <xdr:row>75</xdr:row>
      <xdr:rowOff>154299</xdr:rowOff>
    </xdr:to>
    <xdr:cxnSp macro="">
      <xdr:nvCxnSpPr>
        <xdr:cNvPr id="612" name="直線コネクタ 611"/>
        <xdr:cNvCxnSpPr/>
      </xdr:nvCxnSpPr>
      <xdr:spPr>
        <a:xfrm flipV="1">
          <a:off x="14592300" y="13007274"/>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127291</xdr:rowOff>
    </xdr:from>
    <xdr:to>
      <xdr:col>21</xdr:col>
      <xdr:colOff>161925</xdr:colOff>
      <xdr:row>75</xdr:row>
      <xdr:rowOff>154299</xdr:rowOff>
    </xdr:to>
    <xdr:cxnSp macro="">
      <xdr:nvCxnSpPr>
        <xdr:cNvPr id="615" name="直線コネクタ 614"/>
        <xdr:cNvCxnSpPr/>
      </xdr:nvCxnSpPr>
      <xdr:spPr>
        <a:xfrm>
          <a:off x="13703300" y="12986041"/>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127291</xdr:rowOff>
    </xdr:from>
    <xdr:to>
      <xdr:col>19</xdr:col>
      <xdr:colOff>644525</xdr:colOff>
      <xdr:row>75</xdr:row>
      <xdr:rowOff>151240</xdr:rowOff>
    </xdr:to>
    <xdr:cxnSp macro="">
      <xdr:nvCxnSpPr>
        <xdr:cNvPr id="618" name="直線コネクタ 617"/>
        <xdr:cNvCxnSpPr/>
      </xdr:nvCxnSpPr>
      <xdr:spPr>
        <a:xfrm flipV="1">
          <a:off x="12814300" y="12986041"/>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73565</xdr:rowOff>
    </xdr:from>
    <xdr:to>
      <xdr:col>23</xdr:col>
      <xdr:colOff>568325</xdr:colOff>
      <xdr:row>76</xdr:row>
      <xdr:rowOff>3715</xdr:rowOff>
    </xdr:to>
    <xdr:sp macro="" textlink="">
      <xdr:nvSpPr>
        <xdr:cNvPr id="628" name="円/楕円 627"/>
        <xdr:cNvSpPr/>
      </xdr:nvSpPr>
      <xdr:spPr>
        <a:xfrm>
          <a:off x="16268700" y="129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96442</xdr:rowOff>
    </xdr:from>
    <xdr:ext cx="599010" cy="259045"/>
    <xdr:sp macro="" textlink="">
      <xdr:nvSpPr>
        <xdr:cNvPr id="629" name="公債費該当値テキスト"/>
        <xdr:cNvSpPr txBox="1"/>
      </xdr:nvSpPr>
      <xdr:spPr>
        <a:xfrm>
          <a:off x="16370300" y="1278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115,854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97724</xdr:rowOff>
    </xdr:from>
    <xdr:to>
      <xdr:col>22</xdr:col>
      <xdr:colOff>415925</xdr:colOff>
      <xdr:row>76</xdr:row>
      <xdr:rowOff>27874</xdr:rowOff>
    </xdr:to>
    <xdr:sp macro="" textlink="">
      <xdr:nvSpPr>
        <xdr:cNvPr id="630" name="円/楕円 629"/>
        <xdr:cNvSpPr/>
      </xdr:nvSpPr>
      <xdr:spPr>
        <a:xfrm>
          <a:off x="154305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44401</xdr:rowOff>
    </xdr:from>
    <xdr:ext cx="599010" cy="259045"/>
    <xdr:sp macro="" textlink="">
      <xdr:nvSpPr>
        <xdr:cNvPr id="631" name="テキスト ボックス 630"/>
        <xdr:cNvSpPr txBox="1"/>
      </xdr:nvSpPr>
      <xdr:spPr>
        <a:xfrm>
          <a:off x="15181794" y="127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103498</xdr:rowOff>
    </xdr:from>
    <xdr:to>
      <xdr:col>21</xdr:col>
      <xdr:colOff>212725</xdr:colOff>
      <xdr:row>76</xdr:row>
      <xdr:rowOff>33648</xdr:rowOff>
    </xdr:to>
    <xdr:sp macro="" textlink="">
      <xdr:nvSpPr>
        <xdr:cNvPr id="632" name="円/楕円 631"/>
        <xdr:cNvSpPr/>
      </xdr:nvSpPr>
      <xdr:spPr>
        <a:xfrm>
          <a:off x="14541500" y="129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24776</xdr:rowOff>
    </xdr:from>
    <xdr:ext cx="599010" cy="259045"/>
    <xdr:sp macro="" textlink="">
      <xdr:nvSpPr>
        <xdr:cNvPr id="633" name="テキスト ボックス 632"/>
        <xdr:cNvSpPr txBox="1"/>
      </xdr:nvSpPr>
      <xdr:spPr>
        <a:xfrm>
          <a:off x="14292794" y="1305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76491</xdr:rowOff>
    </xdr:from>
    <xdr:to>
      <xdr:col>20</xdr:col>
      <xdr:colOff>9525</xdr:colOff>
      <xdr:row>76</xdr:row>
      <xdr:rowOff>6641</xdr:rowOff>
    </xdr:to>
    <xdr:sp macro="" textlink="">
      <xdr:nvSpPr>
        <xdr:cNvPr id="634" name="円/楕円 633"/>
        <xdr:cNvSpPr/>
      </xdr:nvSpPr>
      <xdr:spPr>
        <a:xfrm>
          <a:off x="13652500" y="129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23168</xdr:rowOff>
    </xdr:from>
    <xdr:ext cx="599010" cy="259045"/>
    <xdr:sp macro="" textlink="">
      <xdr:nvSpPr>
        <xdr:cNvPr id="635" name="テキスト ボックス 634"/>
        <xdr:cNvSpPr txBox="1"/>
      </xdr:nvSpPr>
      <xdr:spPr>
        <a:xfrm>
          <a:off x="13403794" y="1271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115,214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100440</xdr:rowOff>
    </xdr:from>
    <xdr:to>
      <xdr:col>18</xdr:col>
      <xdr:colOff>492125</xdr:colOff>
      <xdr:row>76</xdr:row>
      <xdr:rowOff>30590</xdr:rowOff>
    </xdr:to>
    <xdr:sp macro="" textlink="">
      <xdr:nvSpPr>
        <xdr:cNvPr id="636" name="円/楕円 635"/>
        <xdr:cNvSpPr/>
      </xdr:nvSpPr>
      <xdr:spPr>
        <a:xfrm>
          <a:off x="12763500" y="129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21717</xdr:rowOff>
    </xdr:from>
    <xdr:ext cx="599010" cy="259045"/>
    <xdr:sp macro="" textlink="">
      <xdr:nvSpPr>
        <xdr:cNvPr id="637" name="テキスト ボックス 636"/>
        <xdr:cNvSpPr txBox="1"/>
      </xdr:nvSpPr>
      <xdr:spPr>
        <a:xfrm>
          <a:off x="12514794" y="130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139556</xdr:rowOff>
    </xdr:from>
    <xdr:to>
      <xdr:col>23</xdr:col>
      <xdr:colOff>517525</xdr:colOff>
      <xdr:row>98</xdr:row>
      <xdr:rowOff>18576</xdr:rowOff>
    </xdr:to>
    <xdr:cxnSp macro="">
      <xdr:nvCxnSpPr>
        <xdr:cNvPr id="666" name="直線コネクタ 665"/>
        <xdr:cNvCxnSpPr/>
      </xdr:nvCxnSpPr>
      <xdr:spPr>
        <a:xfrm>
          <a:off x="15481300" y="16770206"/>
          <a:ext cx="838200" cy="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139556</xdr:rowOff>
    </xdr:from>
    <xdr:to>
      <xdr:col>22</xdr:col>
      <xdr:colOff>365125</xdr:colOff>
      <xdr:row>98</xdr:row>
      <xdr:rowOff>162880</xdr:rowOff>
    </xdr:to>
    <xdr:cxnSp macro="">
      <xdr:nvCxnSpPr>
        <xdr:cNvPr id="669" name="直線コネクタ 668"/>
        <xdr:cNvCxnSpPr/>
      </xdr:nvCxnSpPr>
      <xdr:spPr>
        <a:xfrm flipV="1">
          <a:off x="14592300" y="16770206"/>
          <a:ext cx="889000" cy="19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162880</xdr:rowOff>
    </xdr:from>
    <xdr:to>
      <xdr:col>21</xdr:col>
      <xdr:colOff>161925</xdr:colOff>
      <xdr:row>99</xdr:row>
      <xdr:rowOff>22692</xdr:rowOff>
    </xdr:to>
    <xdr:cxnSp macro="">
      <xdr:nvCxnSpPr>
        <xdr:cNvPr id="672" name="直線コネクタ 671"/>
        <xdr:cNvCxnSpPr/>
      </xdr:nvCxnSpPr>
      <xdr:spPr>
        <a:xfrm flipV="1">
          <a:off x="13703300" y="16964980"/>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46272</xdr:rowOff>
    </xdr:from>
    <xdr:to>
      <xdr:col>19</xdr:col>
      <xdr:colOff>644525</xdr:colOff>
      <xdr:row>99</xdr:row>
      <xdr:rowOff>22692</xdr:rowOff>
    </xdr:to>
    <xdr:cxnSp macro="">
      <xdr:nvCxnSpPr>
        <xdr:cNvPr id="675" name="直線コネクタ 674"/>
        <xdr:cNvCxnSpPr/>
      </xdr:nvCxnSpPr>
      <xdr:spPr>
        <a:xfrm>
          <a:off x="12814300" y="16848372"/>
          <a:ext cx="889000" cy="14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139226</xdr:rowOff>
    </xdr:from>
    <xdr:to>
      <xdr:col>23</xdr:col>
      <xdr:colOff>568325</xdr:colOff>
      <xdr:row>98</xdr:row>
      <xdr:rowOff>69376</xdr:rowOff>
    </xdr:to>
    <xdr:sp macro="" textlink="">
      <xdr:nvSpPr>
        <xdr:cNvPr id="685" name="円/楕円 684"/>
        <xdr:cNvSpPr/>
      </xdr:nvSpPr>
      <xdr:spPr>
        <a:xfrm>
          <a:off x="16268700" y="167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162103</xdr:rowOff>
    </xdr:from>
    <xdr:ext cx="534377" cy="259045"/>
    <xdr:sp macro="" textlink="">
      <xdr:nvSpPr>
        <xdr:cNvPr id="686" name="積立金該当値テキスト"/>
        <xdr:cNvSpPr txBox="1"/>
      </xdr:nvSpPr>
      <xdr:spPr>
        <a:xfrm>
          <a:off x="16370300" y="166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88756</xdr:rowOff>
    </xdr:from>
    <xdr:to>
      <xdr:col>22</xdr:col>
      <xdr:colOff>415925</xdr:colOff>
      <xdr:row>98</xdr:row>
      <xdr:rowOff>18906</xdr:rowOff>
    </xdr:to>
    <xdr:sp macro="" textlink="">
      <xdr:nvSpPr>
        <xdr:cNvPr id="687" name="円/楕円 686"/>
        <xdr:cNvSpPr/>
      </xdr:nvSpPr>
      <xdr:spPr>
        <a:xfrm>
          <a:off x="15430500" y="167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35433</xdr:rowOff>
    </xdr:from>
    <xdr:ext cx="534377" cy="259045"/>
    <xdr:sp macro="" textlink="">
      <xdr:nvSpPr>
        <xdr:cNvPr id="688" name="テキスト ボックス 687"/>
        <xdr:cNvSpPr txBox="1"/>
      </xdr:nvSpPr>
      <xdr:spPr>
        <a:xfrm>
          <a:off x="15214111" y="1649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112080</xdr:rowOff>
    </xdr:from>
    <xdr:to>
      <xdr:col>21</xdr:col>
      <xdr:colOff>212725</xdr:colOff>
      <xdr:row>99</xdr:row>
      <xdr:rowOff>42230</xdr:rowOff>
    </xdr:to>
    <xdr:sp macro="" textlink="">
      <xdr:nvSpPr>
        <xdr:cNvPr id="689" name="円/楕円 688"/>
        <xdr:cNvSpPr/>
      </xdr:nvSpPr>
      <xdr:spPr>
        <a:xfrm>
          <a:off x="14541500" y="1691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33357</xdr:rowOff>
    </xdr:from>
    <xdr:ext cx="534377" cy="259045"/>
    <xdr:sp macro="" textlink="">
      <xdr:nvSpPr>
        <xdr:cNvPr id="690" name="テキスト ボックス 689"/>
        <xdr:cNvSpPr txBox="1"/>
      </xdr:nvSpPr>
      <xdr:spPr>
        <a:xfrm>
          <a:off x="14325111" y="170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143342</xdr:rowOff>
    </xdr:from>
    <xdr:to>
      <xdr:col>20</xdr:col>
      <xdr:colOff>9525</xdr:colOff>
      <xdr:row>99</xdr:row>
      <xdr:rowOff>73492</xdr:rowOff>
    </xdr:to>
    <xdr:sp macro="" textlink="">
      <xdr:nvSpPr>
        <xdr:cNvPr id="691" name="円/楕円 690"/>
        <xdr:cNvSpPr/>
      </xdr:nvSpPr>
      <xdr:spPr>
        <a:xfrm>
          <a:off x="13652500" y="1694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64619</xdr:rowOff>
    </xdr:from>
    <xdr:ext cx="469744" cy="259045"/>
    <xdr:sp macro="" textlink="">
      <xdr:nvSpPr>
        <xdr:cNvPr id="692" name="テキスト ボックス 691"/>
        <xdr:cNvSpPr txBox="1"/>
      </xdr:nvSpPr>
      <xdr:spPr>
        <a:xfrm>
          <a:off x="13468427" y="1703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166922</xdr:rowOff>
    </xdr:from>
    <xdr:to>
      <xdr:col>18</xdr:col>
      <xdr:colOff>492125</xdr:colOff>
      <xdr:row>98</xdr:row>
      <xdr:rowOff>97072</xdr:rowOff>
    </xdr:to>
    <xdr:sp macro="" textlink="">
      <xdr:nvSpPr>
        <xdr:cNvPr id="693" name="円/楕円 692"/>
        <xdr:cNvSpPr/>
      </xdr:nvSpPr>
      <xdr:spPr>
        <a:xfrm>
          <a:off x="12763500" y="167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88199</xdr:rowOff>
    </xdr:from>
    <xdr:ext cx="534377" cy="259045"/>
    <xdr:sp macro="" textlink="">
      <xdr:nvSpPr>
        <xdr:cNvPr id="694" name="テキスト ボックス 693"/>
        <xdr:cNvSpPr txBox="1"/>
      </xdr:nvSpPr>
      <xdr:spPr>
        <a:xfrm>
          <a:off x="12547111" y="168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117709</xdr:rowOff>
    </xdr:from>
    <xdr:to>
      <xdr:col>29</xdr:col>
      <xdr:colOff>517525</xdr:colOff>
      <xdr:row>38</xdr:row>
      <xdr:rowOff>139700</xdr:rowOff>
    </xdr:to>
    <xdr:cxnSp macro="">
      <xdr:nvCxnSpPr>
        <xdr:cNvPr id="727" name="直線コネクタ 726"/>
        <xdr:cNvCxnSpPr/>
      </xdr:nvCxnSpPr>
      <xdr:spPr>
        <a:xfrm>
          <a:off x="19545300" y="5604109"/>
          <a:ext cx="889000" cy="105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117709</xdr:rowOff>
    </xdr:from>
    <xdr:to>
      <xdr:col>28</xdr:col>
      <xdr:colOff>314325</xdr:colOff>
      <xdr:row>34</xdr:row>
      <xdr:rowOff>37516</xdr:rowOff>
    </xdr:to>
    <xdr:cxnSp macro="">
      <xdr:nvCxnSpPr>
        <xdr:cNvPr id="730" name="直線コネクタ 729"/>
        <xdr:cNvCxnSpPr/>
      </xdr:nvCxnSpPr>
      <xdr:spPr>
        <a:xfrm flipV="1">
          <a:off x="18656300" y="5604109"/>
          <a:ext cx="889000" cy="26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66909</xdr:rowOff>
    </xdr:from>
    <xdr:to>
      <xdr:col>28</xdr:col>
      <xdr:colOff>365125</xdr:colOff>
      <xdr:row>32</xdr:row>
      <xdr:rowOff>168509</xdr:rowOff>
    </xdr:to>
    <xdr:sp macro="" textlink="">
      <xdr:nvSpPr>
        <xdr:cNvPr id="746" name="円/楕円 745"/>
        <xdr:cNvSpPr/>
      </xdr:nvSpPr>
      <xdr:spPr>
        <a:xfrm>
          <a:off x="19494500" y="55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13586</xdr:rowOff>
    </xdr:from>
    <xdr:ext cx="534377" cy="259045"/>
    <xdr:sp macro="" textlink="">
      <xdr:nvSpPr>
        <xdr:cNvPr id="747" name="テキスト ボックス 746"/>
        <xdr:cNvSpPr txBox="1"/>
      </xdr:nvSpPr>
      <xdr:spPr>
        <a:xfrm>
          <a:off x="19278111" y="532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22,981</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158166</xdr:rowOff>
    </xdr:from>
    <xdr:to>
      <xdr:col>27</xdr:col>
      <xdr:colOff>161925</xdr:colOff>
      <xdr:row>34</xdr:row>
      <xdr:rowOff>88316</xdr:rowOff>
    </xdr:to>
    <xdr:sp macro="" textlink="">
      <xdr:nvSpPr>
        <xdr:cNvPr id="748" name="円/楕円 747"/>
        <xdr:cNvSpPr/>
      </xdr:nvSpPr>
      <xdr:spPr>
        <a:xfrm>
          <a:off x="18605500" y="58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104843</xdr:rowOff>
    </xdr:from>
    <xdr:ext cx="534377" cy="259045"/>
    <xdr:sp macro="" textlink="">
      <xdr:nvSpPr>
        <xdr:cNvPr id="749" name="テキスト ボックス 748"/>
        <xdr:cNvSpPr txBox="1"/>
      </xdr:nvSpPr>
      <xdr:spPr>
        <a:xfrm>
          <a:off x="18389111" y="55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42316</xdr:rowOff>
    </xdr:from>
    <xdr:to>
      <xdr:col>32</xdr:col>
      <xdr:colOff>187325</xdr:colOff>
      <xdr:row>59</xdr:row>
      <xdr:rowOff>44450</xdr:rowOff>
    </xdr:to>
    <xdr:cxnSp macro="">
      <xdr:nvCxnSpPr>
        <xdr:cNvPr id="778" name="直線コネクタ 777"/>
        <xdr:cNvCxnSpPr/>
      </xdr:nvCxnSpPr>
      <xdr:spPr>
        <a:xfrm flipV="1">
          <a:off x="21323300" y="10157866"/>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59271</xdr:rowOff>
    </xdr:from>
    <xdr:to>
      <xdr:col>31</xdr:col>
      <xdr:colOff>34925</xdr:colOff>
      <xdr:row>59</xdr:row>
      <xdr:rowOff>44450</xdr:rowOff>
    </xdr:to>
    <xdr:cxnSp macro="">
      <xdr:nvCxnSpPr>
        <xdr:cNvPr id="781" name="直線コネクタ 780"/>
        <xdr:cNvCxnSpPr/>
      </xdr:nvCxnSpPr>
      <xdr:spPr>
        <a:xfrm>
          <a:off x="20434300" y="9660471"/>
          <a:ext cx="889000" cy="49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59271</xdr:rowOff>
    </xdr:from>
    <xdr:to>
      <xdr:col>29</xdr:col>
      <xdr:colOff>517525</xdr:colOff>
      <xdr:row>59</xdr:row>
      <xdr:rowOff>44450</xdr:rowOff>
    </xdr:to>
    <xdr:cxnSp macro="">
      <xdr:nvCxnSpPr>
        <xdr:cNvPr id="784" name="直線コネクタ 783"/>
        <xdr:cNvCxnSpPr/>
      </xdr:nvCxnSpPr>
      <xdr:spPr>
        <a:xfrm flipV="1">
          <a:off x="19545300" y="9660471"/>
          <a:ext cx="889000" cy="49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43155</xdr:rowOff>
    </xdr:from>
    <xdr:to>
      <xdr:col>28</xdr:col>
      <xdr:colOff>314325</xdr:colOff>
      <xdr:row>59</xdr:row>
      <xdr:rowOff>44450</xdr:rowOff>
    </xdr:to>
    <xdr:cxnSp macro="">
      <xdr:nvCxnSpPr>
        <xdr:cNvPr id="787" name="直線コネクタ 786"/>
        <xdr:cNvCxnSpPr/>
      </xdr:nvCxnSpPr>
      <xdr:spPr>
        <a:xfrm>
          <a:off x="18656300" y="101587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162966</xdr:rowOff>
    </xdr:from>
    <xdr:to>
      <xdr:col>32</xdr:col>
      <xdr:colOff>238125</xdr:colOff>
      <xdr:row>59</xdr:row>
      <xdr:rowOff>93116</xdr:rowOff>
    </xdr:to>
    <xdr:sp macro="" textlink="">
      <xdr:nvSpPr>
        <xdr:cNvPr id="797" name="円/楕円 796"/>
        <xdr:cNvSpPr/>
      </xdr:nvSpPr>
      <xdr:spPr>
        <a:xfrm>
          <a:off x="221107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77893</xdr:rowOff>
    </xdr:from>
    <xdr:ext cx="313932" cy="259045"/>
    <xdr:sp macro="" textlink="">
      <xdr:nvSpPr>
        <xdr:cNvPr id="798" name="貸付金該当値テキスト"/>
        <xdr:cNvSpPr txBox="1"/>
      </xdr:nvSpPr>
      <xdr:spPr>
        <a:xfrm>
          <a:off x="22212300" y="10021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8471</xdr:rowOff>
    </xdr:from>
    <xdr:to>
      <xdr:col>29</xdr:col>
      <xdr:colOff>568325</xdr:colOff>
      <xdr:row>56</xdr:row>
      <xdr:rowOff>110071</xdr:rowOff>
    </xdr:to>
    <xdr:sp macro="" textlink="">
      <xdr:nvSpPr>
        <xdr:cNvPr id="801" name="円/楕円 800"/>
        <xdr:cNvSpPr/>
      </xdr:nvSpPr>
      <xdr:spPr>
        <a:xfrm>
          <a:off x="20383500" y="96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126598</xdr:rowOff>
    </xdr:from>
    <xdr:ext cx="534377" cy="259045"/>
    <xdr:sp macro="" textlink="">
      <xdr:nvSpPr>
        <xdr:cNvPr id="802" name="テキスト ボックス 801"/>
        <xdr:cNvSpPr txBox="1"/>
      </xdr:nvSpPr>
      <xdr:spPr>
        <a:xfrm>
          <a:off x="20167111" y="93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163805</xdr:rowOff>
    </xdr:from>
    <xdr:to>
      <xdr:col>27</xdr:col>
      <xdr:colOff>161925</xdr:colOff>
      <xdr:row>59</xdr:row>
      <xdr:rowOff>93955</xdr:rowOff>
    </xdr:to>
    <xdr:sp macro="" textlink="">
      <xdr:nvSpPr>
        <xdr:cNvPr id="805" name="円/楕円 804"/>
        <xdr:cNvSpPr/>
      </xdr:nvSpPr>
      <xdr:spPr>
        <a:xfrm>
          <a:off x="18605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85082</xdr:rowOff>
    </xdr:from>
    <xdr:ext cx="313932" cy="259045"/>
    <xdr:sp macro="" textlink="">
      <xdr:nvSpPr>
        <xdr:cNvPr id="806" name="テキスト ボックス 805"/>
        <xdr:cNvSpPr txBox="1"/>
      </xdr:nvSpPr>
      <xdr:spPr>
        <a:xfrm>
          <a:off x="18499333" y="10200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68290</xdr:rowOff>
    </xdr:from>
    <xdr:to>
      <xdr:col>32</xdr:col>
      <xdr:colOff>187325</xdr:colOff>
      <xdr:row>74</xdr:row>
      <xdr:rowOff>87154</xdr:rowOff>
    </xdr:to>
    <xdr:cxnSp macro="">
      <xdr:nvCxnSpPr>
        <xdr:cNvPr id="837" name="直線コネクタ 836"/>
        <xdr:cNvCxnSpPr/>
      </xdr:nvCxnSpPr>
      <xdr:spPr>
        <a:xfrm>
          <a:off x="21323300" y="12755590"/>
          <a:ext cx="8382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74190</xdr:rowOff>
    </xdr:from>
    <xdr:to>
      <xdr:col>31</xdr:col>
      <xdr:colOff>34925</xdr:colOff>
      <xdr:row>74</xdr:row>
      <xdr:rowOff>68290</xdr:rowOff>
    </xdr:to>
    <xdr:cxnSp macro="">
      <xdr:nvCxnSpPr>
        <xdr:cNvPr id="840" name="直線コネクタ 839"/>
        <xdr:cNvCxnSpPr/>
      </xdr:nvCxnSpPr>
      <xdr:spPr>
        <a:xfrm>
          <a:off x="20434300" y="12590040"/>
          <a:ext cx="889000" cy="16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74190</xdr:rowOff>
    </xdr:from>
    <xdr:to>
      <xdr:col>29</xdr:col>
      <xdr:colOff>517525</xdr:colOff>
      <xdr:row>73</xdr:row>
      <xdr:rowOff>119529</xdr:rowOff>
    </xdr:to>
    <xdr:cxnSp macro="">
      <xdr:nvCxnSpPr>
        <xdr:cNvPr id="843" name="直線コネクタ 842"/>
        <xdr:cNvCxnSpPr/>
      </xdr:nvCxnSpPr>
      <xdr:spPr>
        <a:xfrm flipV="1">
          <a:off x="19545300" y="12590040"/>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119529</xdr:rowOff>
    </xdr:from>
    <xdr:to>
      <xdr:col>28</xdr:col>
      <xdr:colOff>314325</xdr:colOff>
      <xdr:row>73</xdr:row>
      <xdr:rowOff>160861</xdr:rowOff>
    </xdr:to>
    <xdr:cxnSp macro="">
      <xdr:nvCxnSpPr>
        <xdr:cNvPr id="846" name="直線コネクタ 845"/>
        <xdr:cNvCxnSpPr/>
      </xdr:nvCxnSpPr>
      <xdr:spPr>
        <a:xfrm flipV="1">
          <a:off x="18656300" y="12635379"/>
          <a:ext cx="889000" cy="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36354</xdr:rowOff>
    </xdr:from>
    <xdr:to>
      <xdr:col>32</xdr:col>
      <xdr:colOff>238125</xdr:colOff>
      <xdr:row>74</xdr:row>
      <xdr:rowOff>137954</xdr:rowOff>
    </xdr:to>
    <xdr:sp macro="" textlink="">
      <xdr:nvSpPr>
        <xdr:cNvPr id="856" name="円/楕円 855"/>
        <xdr:cNvSpPr/>
      </xdr:nvSpPr>
      <xdr:spPr>
        <a:xfrm>
          <a:off x="22110700" y="127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59231</xdr:rowOff>
    </xdr:from>
    <xdr:ext cx="534377" cy="259045"/>
    <xdr:sp macro="" textlink="">
      <xdr:nvSpPr>
        <xdr:cNvPr id="857" name="繰出金該当値テキスト"/>
        <xdr:cNvSpPr txBox="1"/>
      </xdr:nvSpPr>
      <xdr:spPr>
        <a:xfrm>
          <a:off x="22212300" y="1257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79,827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17490</xdr:rowOff>
    </xdr:from>
    <xdr:to>
      <xdr:col>31</xdr:col>
      <xdr:colOff>85725</xdr:colOff>
      <xdr:row>74</xdr:row>
      <xdr:rowOff>119090</xdr:rowOff>
    </xdr:to>
    <xdr:sp macro="" textlink="">
      <xdr:nvSpPr>
        <xdr:cNvPr id="858" name="円/楕円 857"/>
        <xdr:cNvSpPr/>
      </xdr:nvSpPr>
      <xdr:spPr>
        <a:xfrm>
          <a:off x="21272500" y="127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135617</xdr:rowOff>
    </xdr:from>
    <xdr:ext cx="534377" cy="259045"/>
    <xdr:sp macro="" textlink="">
      <xdr:nvSpPr>
        <xdr:cNvPr id="859" name="テキスト ボックス 858"/>
        <xdr:cNvSpPr txBox="1"/>
      </xdr:nvSpPr>
      <xdr:spPr>
        <a:xfrm>
          <a:off x="21056111" y="1248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23390</xdr:rowOff>
    </xdr:from>
    <xdr:to>
      <xdr:col>29</xdr:col>
      <xdr:colOff>568325</xdr:colOff>
      <xdr:row>73</xdr:row>
      <xdr:rowOff>124990</xdr:rowOff>
    </xdr:to>
    <xdr:sp macro="" textlink="">
      <xdr:nvSpPr>
        <xdr:cNvPr id="860" name="円/楕円 859"/>
        <xdr:cNvSpPr/>
      </xdr:nvSpPr>
      <xdr:spPr>
        <a:xfrm>
          <a:off x="20383500" y="125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141517</xdr:rowOff>
    </xdr:from>
    <xdr:ext cx="534377" cy="259045"/>
    <xdr:sp macro="" textlink="">
      <xdr:nvSpPr>
        <xdr:cNvPr id="861" name="テキスト ボックス 860"/>
        <xdr:cNvSpPr txBox="1"/>
      </xdr:nvSpPr>
      <xdr:spPr>
        <a:xfrm>
          <a:off x="20167111" y="1231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68729</xdr:rowOff>
    </xdr:from>
    <xdr:to>
      <xdr:col>28</xdr:col>
      <xdr:colOff>365125</xdr:colOff>
      <xdr:row>73</xdr:row>
      <xdr:rowOff>170329</xdr:rowOff>
    </xdr:to>
    <xdr:sp macro="" textlink="">
      <xdr:nvSpPr>
        <xdr:cNvPr id="862" name="円/楕円 861"/>
        <xdr:cNvSpPr/>
      </xdr:nvSpPr>
      <xdr:spPr>
        <a:xfrm>
          <a:off x="19494500" y="1258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15406</xdr:rowOff>
    </xdr:from>
    <xdr:ext cx="534377" cy="259045"/>
    <xdr:sp macro="" textlink="">
      <xdr:nvSpPr>
        <xdr:cNvPr id="863" name="テキスト ボックス 862"/>
        <xdr:cNvSpPr txBox="1"/>
      </xdr:nvSpPr>
      <xdr:spPr>
        <a:xfrm>
          <a:off x="19278111" y="123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92,603</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110061</xdr:rowOff>
    </xdr:from>
    <xdr:to>
      <xdr:col>27</xdr:col>
      <xdr:colOff>161925</xdr:colOff>
      <xdr:row>74</xdr:row>
      <xdr:rowOff>40211</xdr:rowOff>
    </xdr:to>
    <xdr:sp macro="" textlink="">
      <xdr:nvSpPr>
        <xdr:cNvPr id="864" name="円/楕円 863"/>
        <xdr:cNvSpPr/>
      </xdr:nvSpPr>
      <xdr:spPr>
        <a:xfrm>
          <a:off x="18605500" y="126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56738</xdr:rowOff>
    </xdr:from>
    <xdr:ext cx="534377" cy="259045"/>
    <xdr:sp macro="" textlink="">
      <xdr:nvSpPr>
        <xdr:cNvPr id="865" name="テキスト ボックス 864"/>
        <xdr:cNvSpPr txBox="1"/>
      </xdr:nvSpPr>
      <xdr:spPr>
        <a:xfrm>
          <a:off x="18389111" y="12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類似団体と比較し、義務的経費に該当する人件費、公債費については平均並み、扶助費については平均を下回っている。</a:t>
          </a:r>
          <a:endParaRPr lang="ja-JP" altLang="ja-JP" sz="1300">
            <a:effectLst/>
          </a:endParaRPr>
        </a:p>
        <a:p>
          <a:r>
            <a:rPr kumimoji="1" lang="ja-JP" altLang="ja-JP" sz="1300">
              <a:solidFill>
                <a:schemeClr val="dk1"/>
              </a:solidFill>
              <a:effectLst/>
              <a:latin typeface="+mn-lt"/>
              <a:ea typeface="+mn-ea"/>
              <a:cs typeface="+mn-cs"/>
            </a:rPr>
            <a:t>投資的経費である普通建設事業費については住民一人当たり</a:t>
          </a:r>
          <a:r>
            <a:rPr kumimoji="1" lang="en-US" altLang="ja-JP" sz="1300">
              <a:solidFill>
                <a:schemeClr val="dk1"/>
              </a:solidFill>
              <a:effectLst/>
              <a:latin typeface="+mn-lt"/>
              <a:ea typeface="+mn-ea"/>
              <a:cs typeface="+mn-cs"/>
            </a:rPr>
            <a:t>264,177</a:t>
          </a:r>
          <a:r>
            <a:rPr kumimoji="1" lang="ja-JP" altLang="ja-JP" sz="1300">
              <a:solidFill>
                <a:schemeClr val="dk1"/>
              </a:solidFill>
              <a:effectLst/>
              <a:latin typeface="+mn-lt"/>
              <a:ea typeface="+mn-ea"/>
              <a:cs typeface="+mn-cs"/>
            </a:rPr>
            <a:t>円となっており、類似団体と比較して一人当たりコストが高い状況となっている。</a:t>
          </a:r>
          <a:endParaRPr lang="ja-JP" altLang="ja-JP" sz="1300">
            <a:effectLst/>
          </a:endParaRPr>
        </a:p>
        <a:p>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国庫補助事業により整備した新築牛舎等への工事に対して</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千万円の補助を行ったことが</a:t>
          </a:r>
          <a:r>
            <a:rPr kumimoji="1" lang="ja-JP" altLang="ja-JP" sz="1300">
              <a:solidFill>
                <a:schemeClr val="dk1"/>
              </a:solidFill>
              <a:effectLst/>
              <a:latin typeface="+mn-lt"/>
              <a:ea typeface="+mn-ea"/>
              <a:cs typeface="+mn-cs"/>
            </a:rPr>
            <a:t>要因となっている。</a:t>
          </a:r>
          <a:endParaRPr lang="ja-JP" altLang="ja-JP" sz="1300">
            <a:effectLst/>
          </a:endParaRPr>
        </a:p>
        <a:p>
          <a:r>
            <a:rPr kumimoji="1" lang="ja-JP" altLang="ja-JP" sz="1300">
              <a:solidFill>
                <a:schemeClr val="dk1"/>
              </a:solidFill>
              <a:effectLst/>
              <a:latin typeface="+mn-lt"/>
              <a:ea typeface="+mn-ea"/>
              <a:cs typeface="+mn-cs"/>
            </a:rPr>
            <a:t>また維持補修費については、除排雪経費の占める割合が大きく、類似団体と比較すると上回る傾向にある。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北海道佐呂間町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5,346
5,207
404.94
6,118,699
5,926,956
187,108
3,427,636
6,971,595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109474</xdr:rowOff>
    </xdr:from>
    <xdr:to>
      <xdr:col>6</xdr:col>
      <xdr:colOff>511175</xdr:colOff>
      <xdr:row>34</xdr:row>
      <xdr:rowOff>153416</xdr:rowOff>
    </xdr:to>
    <xdr:cxnSp macro="">
      <xdr:nvCxnSpPr>
        <xdr:cNvPr id="61" name="直線コネクタ 60"/>
        <xdr:cNvCxnSpPr/>
      </xdr:nvCxnSpPr>
      <xdr:spPr>
        <a:xfrm>
          <a:off x="3797300" y="5938774"/>
          <a:ext cx="8382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109474</xdr:rowOff>
    </xdr:from>
    <xdr:to>
      <xdr:col>5</xdr:col>
      <xdr:colOff>358775</xdr:colOff>
      <xdr:row>34</xdr:row>
      <xdr:rowOff>112395</xdr:rowOff>
    </xdr:to>
    <xdr:cxnSp macro="">
      <xdr:nvCxnSpPr>
        <xdr:cNvPr id="64" name="直線コネクタ 63"/>
        <xdr:cNvCxnSpPr/>
      </xdr:nvCxnSpPr>
      <xdr:spPr>
        <a:xfrm flipV="1">
          <a:off x="2908300" y="5938774"/>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112395</xdr:rowOff>
    </xdr:from>
    <xdr:to>
      <xdr:col>4</xdr:col>
      <xdr:colOff>155575</xdr:colOff>
      <xdr:row>35</xdr:row>
      <xdr:rowOff>28067</xdr:rowOff>
    </xdr:to>
    <xdr:cxnSp macro="">
      <xdr:nvCxnSpPr>
        <xdr:cNvPr id="67" name="直線コネクタ 66"/>
        <xdr:cNvCxnSpPr/>
      </xdr:nvCxnSpPr>
      <xdr:spPr>
        <a:xfrm flipV="1">
          <a:off x="2019300" y="5941695"/>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28067</xdr:rowOff>
    </xdr:from>
    <xdr:to>
      <xdr:col>2</xdr:col>
      <xdr:colOff>638175</xdr:colOff>
      <xdr:row>35</xdr:row>
      <xdr:rowOff>71628</xdr:rowOff>
    </xdr:to>
    <xdr:cxnSp macro="">
      <xdr:nvCxnSpPr>
        <xdr:cNvPr id="70" name="直線コネクタ 69"/>
        <xdr:cNvCxnSpPr/>
      </xdr:nvCxnSpPr>
      <xdr:spPr>
        <a:xfrm flipV="1">
          <a:off x="1130300" y="6028817"/>
          <a:ext cx="8890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102616</xdr:rowOff>
    </xdr:from>
    <xdr:to>
      <xdr:col>6</xdr:col>
      <xdr:colOff>561975</xdr:colOff>
      <xdr:row>35</xdr:row>
      <xdr:rowOff>32766</xdr:rowOff>
    </xdr:to>
    <xdr:sp macro="" textlink="">
      <xdr:nvSpPr>
        <xdr:cNvPr id="80" name="円/楕円 79"/>
        <xdr:cNvSpPr/>
      </xdr:nvSpPr>
      <xdr:spPr>
        <a:xfrm>
          <a:off x="45847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125493</xdr:rowOff>
    </xdr:from>
    <xdr:ext cx="534377" cy="259045"/>
    <xdr:sp macro="" textlink="">
      <xdr:nvSpPr>
        <xdr:cNvPr id="81" name="議会費該当値テキスト"/>
        <xdr:cNvSpPr txBox="1"/>
      </xdr:nvSpPr>
      <xdr:spPr>
        <a:xfrm>
          <a:off x="4686300" y="578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58674</xdr:rowOff>
    </xdr:from>
    <xdr:to>
      <xdr:col>5</xdr:col>
      <xdr:colOff>409575</xdr:colOff>
      <xdr:row>34</xdr:row>
      <xdr:rowOff>160274</xdr:rowOff>
    </xdr:to>
    <xdr:sp macro="" textlink="">
      <xdr:nvSpPr>
        <xdr:cNvPr id="82" name="円/楕円 81"/>
        <xdr:cNvSpPr/>
      </xdr:nvSpPr>
      <xdr:spPr>
        <a:xfrm>
          <a:off x="3746500" y="58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5351</xdr:rowOff>
    </xdr:from>
    <xdr:ext cx="534377" cy="259045"/>
    <xdr:sp macro="" textlink="">
      <xdr:nvSpPr>
        <xdr:cNvPr id="83" name="テキスト ボックス 82"/>
        <xdr:cNvSpPr txBox="1"/>
      </xdr:nvSpPr>
      <xdr:spPr>
        <a:xfrm>
          <a:off x="3530111" y="56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61595</xdr:rowOff>
    </xdr:from>
    <xdr:to>
      <xdr:col>4</xdr:col>
      <xdr:colOff>206375</xdr:colOff>
      <xdr:row>34</xdr:row>
      <xdr:rowOff>163195</xdr:rowOff>
    </xdr:to>
    <xdr:sp macro="" textlink="">
      <xdr:nvSpPr>
        <xdr:cNvPr id="84" name="円/楕円 83"/>
        <xdr:cNvSpPr/>
      </xdr:nvSpPr>
      <xdr:spPr>
        <a:xfrm>
          <a:off x="2857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8272</xdr:rowOff>
    </xdr:from>
    <xdr:ext cx="534377" cy="259045"/>
    <xdr:sp macro="" textlink="">
      <xdr:nvSpPr>
        <xdr:cNvPr id="85" name="テキスト ボックス 84"/>
        <xdr:cNvSpPr txBox="1"/>
      </xdr:nvSpPr>
      <xdr:spPr>
        <a:xfrm>
          <a:off x="2641111" y="566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148717</xdr:rowOff>
    </xdr:from>
    <xdr:to>
      <xdr:col>3</xdr:col>
      <xdr:colOff>3175</xdr:colOff>
      <xdr:row>35</xdr:row>
      <xdr:rowOff>78867</xdr:rowOff>
    </xdr:to>
    <xdr:sp macro="" textlink="">
      <xdr:nvSpPr>
        <xdr:cNvPr id="86" name="円/楕円 85"/>
        <xdr:cNvSpPr/>
      </xdr:nvSpPr>
      <xdr:spPr>
        <a:xfrm>
          <a:off x="1968500" y="59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95394</xdr:rowOff>
    </xdr:from>
    <xdr:ext cx="534377" cy="259045"/>
    <xdr:sp macro="" textlink="">
      <xdr:nvSpPr>
        <xdr:cNvPr id="87" name="テキスト ボックス 86"/>
        <xdr:cNvSpPr txBox="1"/>
      </xdr:nvSpPr>
      <xdr:spPr>
        <a:xfrm>
          <a:off x="1752111" y="575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20828</xdr:rowOff>
    </xdr:from>
    <xdr:to>
      <xdr:col>1</xdr:col>
      <xdr:colOff>485775</xdr:colOff>
      <xdr:row>35</xdr:row>
      <xdr:rowOff>122428</xdr:rowOff>
    </xdr:to>
    <xdr:sp macro="" textlink="">
      <xdr:nvSpPr>
        <xdr:cNvPr id="88" name="円/楕円 87"/>
        <xdr:cNvSpPr/>
      </xdr:nvSpPr>
      <xdr:spPr>
        <a:xfrm>
          <a:off x="1079500" y="60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138955</xdr:rowOff>
    </xdr:from>
    <xdr:ext cx="534377" cy="259045"/>
    <xdr:sp macro="" textlink="">
      <xdr:nvSpPr>
        <xdr:cNvPr id="89" name="テキスト ボックス 88"/>
        <xdr:cNvSpPr txBox="1"/>
      </xdr:nvSpPr>
      <xdr:spPr>
        <a:xfrm>
          <a:off x="863111" y="57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76319</xdr:rowOff>
    </xdr:from>
    <xdr:to>
      <xdr:col>6</xdr:col>
      <xdr:colOff>511175</xdr:colOff>
      <xdr:row>56</xdr:row>
      <xdr:rowOff>79053</xdr:rowOff>
    </xdr:to>
    <xdr:cxnSp macro="">
      <xdr:nvCxnSpPr>
        <xdr:cNvPr id="120" name="直線コネクタ 119"/>
        <xdr:cNvCxnSpPr/>
      </xdr:nvCxnSpPr>
      <xdr:spPr>
        <a:xfrm>
          <a:off x="3797300" y="9677519"/>
          <a:ext cx="8382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76319</xdr:rowOff>
    </xdr:from>
    <xdr:to>
      <xdr:col>5</xdr:col>
      <xdr:colOff>358775</xdr:colOff>
      <xdr:row>57</xdr:row>
      <xdr:rowOff>107477</xdr:rowOff>
    </xdr:to>
    <xdr:cxnSp macro="">
      <xdr:nvCxnSpPr>
        <xdr:cNvPr id="123" name="直線コネクタ 122"/>
        <xdr:cNvCxnSpPr/>
      </xdr:nvCxnSpPr>
      <xdr:spPr>
        <a:xfrm flipV="1">
          <a:off x="2908300" y="9677519"/>
          <a:ext cx="889000" cy="20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146013</xdr:rowOff>
    </xdr:from>
    <xdr:to>
      <xdr:col>4</xdr:col>
      <xdr:colOff>155575</xdr:colOff>
      <xdr:row>57</xdr:row>
      <xdr:rowOff>107477</xdr:rowOff>
    </xdr:to>
    <xdr:cxnSp macro="">
      <xdr:nvCxnSpPr>
        <xdr:cNvPr id="126" name="直線コネクタ 125"/>
        <xdr:cNvCxnSpPr/>
      </xdr:nvCxnSpPr>
      <xdr:spPr>
        <a:xfrm>
          <a:off x="2019300" y="9747213"/>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105008</xdr:rowOff>
    </xdr:from>
    <xdr:to>
      <xdr:col>2</xdr:col>
      <xdr:colOff>638175</xdr:colOff>
      <xdr:row>56</xdr:row>
      <xdr:rowOff>146013</xdr:rowOff>
    </xdr:to>
    <xdr:cxnSp macro="">
      <xdr:nvCxnSpPr>
        <xdr:cNvPr id="129" name="直線コネクタ 128"/>
        <xdr:cNvCxnSpPr/>
      </xdr:nvCxnSpPr>
      <xdr:spPr>
        <a:xfrm>
          <a:off x="1130300" y="9706208"/>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28253</xdr:rowOff>
    </xdr:from>
    <xdr:to>
      <xdr:col>6</xdr:col>
      <xdr:colOff>561975</xdr:colOff>
      <xdr:row>56</xdr:row>
      <xdr:rowOff>129853</xdr:rowOff>
    </xdr:to>
    <xdr:sp macro="" textlink="">
      <xdr:nvSpPr>
        <xdr:cNvPr id="139" name="円/楕円 138"/>
        <xdr:cNvSpPr/>
      </xdr:nvSpPr>
      <xdr:spPr>
        <a:xfrm>
          <a:off x="4584700" y="96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6680</xdr:rowOff>
    </xdr:from>
    <xdr:ext cx="599010" cy="259045"/>
    <xdr:sp macro="" textlink="">
      <xdr:nvSpPr>
        <xdr:cNvPr id="140" name="総務費該当値テキスト"/>
        <xdr:cNvSpPr txBox="1"/>
      </xdr:nvSpPr>
      <xdr:spPr>
        <a:xfrm>
          <a:off x="4686300" y="960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25519</xdr:rowOff>
    </xdr:from>
    <xdr:to>
      <xdr:col>5</xdr:col>
      <xdr:colOff>409575</xdr:colOff>
      <xdr:row>56</xdr:row>
      <xdr:rowOff>127119</xdr:rowOff>
    </xdr:to>
    <xdr:sp macro="" textlink="">
      <xdr:nvSpPr>
        <xdr:cNvPr id="141" name="円/楕円 140"/>
        <xdr:cNvSpPr/>
      </xdr:nvSpPr>
      <xdr:spPr>
        <a:xfrm>
          <a:off x="3746500" y="96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118246</xdr:rowOff>
    </xdr:from>
    <xdr:ext cx="599010" cy="259045"/>
    <xdr:sp macro="" textlink="">
      <xdr:nvSpPr>
        <xdr:cNvPr id="142" name="テキスト ボックス 141"/>
        <xdr:cNvSpPr txBox="1"/>
      </xdr:nvSpPr>
      <xdr:spPr>
        <a:xfrm>
          <a:off x="3497794" y="971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56677</xdr:rowOff>
    </xdr:from>
    <xdr:to>
      <xdr:col>4</xdr:col>
      <xdr:colOff>206375</xdr:colOff>
      <xdr:row>57</xdr:row>
      <xdr:rowOff>158277</xdr:rowOff>
    </xdr:to>
    <xdr:sp macro="" textlink="">
      <xdr:nvSpPr>
        <xdr:cNvPr id="143" name="円/楕円 142"/>
        <xdr:cNvSpPr/>
      </xdr:nvSpPr>
      <xdr:spPr>
        <a:xfrm>
          <a:off x="2857500" y="98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149404</xdr:rowOff>
    </xdr:from>
    <xdr:ext cx="599010" cy="259045"/>
    <xdr:sp macro="" textlink="">
      <xdr:nvSpPr>
        <xdr:cNvPr id="144" name="テキスト ボックス 143"/>
        <xdr:cNvSpPr txBox="1"/>
      </xdr:nvSpPr>
      <xdr:spPr>
        <a:xfrm>
          <a:off x="2608794" y="992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95213</xdr:rowOff>
    </xdr:from>
    <xdr:to>
      <xdr:col>3</xdr:col>
      <xdr:colOff>3175</xdr:colOff>
      <xdr:row>57</xdr:row>
      <xdr:rowOff>25363</xdr:rowOff>
    </xdr:to>
    <xdr:sp macro="" textlink="">
      <xdr:nvSpPr>
        <xdr:cNvPr id="145" name="円/楕円 144"/>
        <xdr:cNvSpPr/>
      </xdr:nvSpPr>
      <xdr:spPr>
        <a:xfrm>
          <a:off x="1968500" y="96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16490</xdr:rowOff>
    </xdr:from>
    <xdr:ext cx="599010" cy="259045"/>
    <xdr:sp macro="" textlink="">
      <xdr:nvSpPr>
        <xdr:cNvPr id="146" name="テキスト ボックス 145"/>
        <xdr:cNvSpPr txBox="1"/>
      </xdr:nvSpPr>
      <xdr:spPr>
        <a:xfrm>
          <a:off x="1719794" y="978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143,067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54208</xdr:rowOff>
    </xdr:from>
    <xdr:to>
      <xdr:col>1</xdr:col>
      <xdr:colOff>485775</xdr:colOff>
      <xdr:row>56</xdr:row>
      <xdr:rowOff>155808</xdr:rowOff>
    </xdr:to>
    <xdr:sp macro="" textlink="">
      <xdr:nvSpPr>
        <xdr:cNvPr id="147" name="円/楕円 146"/>
        <xdr:cNvSpPr/>
      </xdr:nvSpPr>
      <xdr:spPr>
        <a:xfrm>
          <a:off x="1079500" y="96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885</xdr:rowOff>
    </xdr:from>
    <xdr:ext cx="599010" cy="259045"/>
    <xdr:sp macro="" textlink="">
      <xdr:nvSpPr>
        <xdr:cNvPr id="148" name="テキスト ボックス 147"/>
        <xdr:cNvSpPr txBox="1"/>
      </xdr:nvSpPr>
      <xdr:spPr>
        <a:xfrm>
          <a:off x="830794" y="943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1273</xdr:rowOff>
    </xdr:from>
    <xdr:to>
      <xdr:col>6</xdr:col>
      <xdr:colOff>511175</xdr:colOff>
      <xdr:row>76</xdr:row>
      <xdr:rowOff>153781</xdr:rowOff>
    </xdr:to>
    <xdr:cxnSp macro="">
      <xdr:nvCxnSpPr>
        <xdr:cNvPr id="176" name="直線コネクタ 175"/>
        <xdr:cNvCxnSpPr/>
      </xdr:nvCxnSpPr>
      <xdr:spPr>
        <a:xfrm flipV="1">
          <a:off x="3797300" y="13031473"/>
          <a:ext cx="838200" cy="15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76967</xdr:rowOff>
    </xdr:from>
    <xdr:to>
      <xdr:col>5</xdr:col>
      <xdr:colOff>358775</xdr:colOff>
      <xdr:row>76</xdr:row>
      <xdr:rowOff>153781</xdr:rowOff>
    </xdr:to>
    <xdr:cxnSp macro="">
      <xdr:nvCxnSpPr>
        <xdr:cNvPr id="179" name="直線コネクタ 178"/>
        <xdr:cNvCxnSpPr/>
      </xdr:nvCxnSpPr>
      <xdr:spPr>
        <a:xfrm>
          <a:off x="2908300" y="13107167"/>
          <a:ext cx="889000" cy="7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76967</xdr:rowOff>
    </xdr:from>
    <xdr:to>
      <xdr:col>4</xdr:col>
      <xdr:colOff>155575</xdr:colOff>
      <xdr:row>76</xdr:row>
      <xdr:rowOff>143366</xdr:rowOff>
    </xdr:to>
    <xdr:cxnSp macro="">
      <xdr:nvCxnSpPr>
        <xdr:cNvPr id="182" name="直線コネクタ 181"/>
        <xdr:cNvCxnSpPr/>
      </xdr:nvCxnSpPr>
      <xdr:spPr>
        <a:xfrm flipV="1">
          <a:off x="2019300" y="13107167"/>
          <a:ext cx="889000" cy="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143366</xdr:rowOff>
    </xdr:from>
    <xdr:to>
      <xdr:col>2</xdr:col>
      <xdr:colOff>638175</xdr:colOff>
      <xdr:row>76</xdr:row>
      <xdr:rowOff>153631</xdr:rowOff>
    </xdr:to>
    <xdr:cxnSp macro="">
      <xdr:nvCxnSpPr>
        <xdr:cNvPr id="185" name="直線コネクタ 184"/>
        <xdr:cNvCxnSpPr/>
      </xdr:nvCxnSpPr>
      <xdr:spPr>
        <a:xfrm flipV="1">
          <a:off x="1130300" y="13173566"/>
          <a:ext cx="889000" cy="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121924</xdr:rowOff>
    </xdr:from>
    <xdr:to>
      <xdr:col>6</xdr:col>
      <xdr:colOff>561975</xdr:colOff>
      <xdr:row>76</xdr:row>
      <xdr:rowOff>52074</xdr:rowOff>
    </xdr:to>
    <xdr:sp macro="" textlink="">
      <xdr:nvSpPr>
        <xdr:cNvPr id="195" name="円/楕円 194"/>
        <xdr:cNvSpPr/>
      </xdr:nvSpPr>
      <xdr:spPr>
        <a:xfrm>
          <a:off x="4584700" y="12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144801</xdr:rowOff>
    </xdr:from>
    <xdr:ext cx="599010" cy="259045"/>
    <xdr:sp macro="" textlink="">
      <xdr:nvSpPr>
        <xdr:cNvPr id="196" name="民生費該当値テキスト"/>
        <xdr:cNvSpPr txBox="1"/>
      </xdr:nvSpPr>
      <xdr:spPr>
        <a:xfrm>
          <a:off x="4686300" y="1283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205,277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102981</xdr:rowOff>
    </xdr:from>
    <xdr:to>
      <xdr:col>5</xdr:col>
      <xdr:colOff>409575</xdr:colOff>
      <xdr:row>77</xdr:row>
      <xdr:rowOff>33131</xdr:rowOff>
    </xdr:to>
    <xdr:sp macro="" textlink="">
      <xdr:nvSpPr>
        <xdr:cNvPr id="197" name="円/楕円 196"/>
        <xdr:cNvSpPr/>
      </xdr:nvSpPr>
      <xdr:spPr>
        <a:xfrm>
          <a:off x="3746500" y="131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24258</xdr:rowOff>
    </xdr:from>
    <xdr:ext cx="599010" cy="259045"/>
    <xdr:sp macro="" textlink="">
      <xdr:nvSpPr>
        <xdr:cNvPr id="198" name="テキスト ボックス 197"/>
        <xdr:cNvSpPr txBox="1"/>
      </xdr:nvSpPr>
      <xdr:spPr>
        <a:xfrm>
          <a:off x="3497794" y="1322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26167</xdr:rowOff>
    </xdr:from>
    <xdr:to>
      <xdr:col>4</xdr:col>
      <xdr:colOff>206375</xdr:colOff>
      <xdr:row>76</xdr:row>
      <xdr:rowOff>127767</xdr:rowOff>
    </xdr:to>
    <xdr:sp macro="" textlink="">
      <xdr:nvSpPr>
        <xdr:cNvPr id="199" name="円/楕円 198"/>
        <xdr:cNvSpPr/>
      </xdr:nvSpPr>
      <xdr:spPr>
        <a:xfrm>
          <a:off x="2857500" y="130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144294</xdr:rowOff>
    </xdr:from>
    <xdr:ext cx="599010" cy="259045"/>
    <xdr:sp macro="" textlink="">
      <xdr:nvSpPr>
        <xdr:cNvPr id="200" name="テキスト ボックス 199"/>
        <xdr:cNvSpPr txBox="1"/>
      </xdr:nvSpPr>
      <xdr:spPr>
        <a:xfrm>
          <a:off x="2608794" y="128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188,721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92566</xdr:rowOff>
    </xdr:from>
    <xdr:to>
      <xdr:col>3</xdr:col>
      <xdr:colOff>3175</xdr:colOff>
      <xdr:row>77</xdr:row>
      <xdr:rowOff>22716</xdr:rowOff>
    </xdr:to>
    <xdr:sp macro="" textlink="">
      <xdr:nvSpPr>
        <xdr:cNvPr id="201" name="円/楕円 200"/>
        <xdr:cNvSpPr/>
      </xdr:nvSpPr>
      <xdr:spPr>
        <a:xfrm>
          <a:off x="1968500" y="1312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39243</xdr:rowOff>
    </xdr:from>
    <xdr:ext cx="599010" cy="259045"/>
    <xdr:sp macro="" textlink="">
      <xdr:nvSpPr>
        <xdr:cNvPr id="202" name="テキスト ボックス 201"/>
        <xdr:cNvSpPr txBox="1"/>
      </xdr:nvSpPr>
      <xdr:spPr>
        <a:xfrm>
          <a:off x="1719794" y="1289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102831</xdr:rowOff>
    </xdr:from>
    <xdr:to>
      <xdr:col>1</xdr:col>
      <xdr:colOff>485775</xdr:colOff>
      <xdr:row>77</xdr:row>
      <xdr:rowOff>32981</xdr:rowOff>
    </xdr:to>
    <xdr:sp macro="" textlink="">
      <xdr:nvSpPr>
        <xdr:cNvPr id="203" name="円/楕円 202"/>
        <xdr:cNvSpPr/>
      </xdr:nvSpPr>
      <xdr:spPr>
        <a:xfrm>
          <a:off x="1079500" y="131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49508</xdr:rowOff>
    </xdr:from>
    <xdr:ext cx="599010" cy="259045"/>
    <xdr:sp macro="" textlink="">
      <xdr:nvSpPr>
        <xdr:cNvPr id="204" name="テキスト ボックス 203"/>
        <xdr:cNvSpPr txBox="1"/>
      </xdr:nvSpPr>
      <xdr:spPr>
        <a:xfrm>
          <a:off x="830794" y="1290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93</xdr:row>
      <xdr:rowOff>92041</xdr:rowOff>
    </xdr:from>
    <xdr:to>
      <xdr:col>6</xdr:col>
      <xdr:colOff>510540</xdr:colOff>
      <xdr:row>98</xdr:row>
      <xdr:rowOff>39563</xdr:rowOff>
    </xdr:to>
    <xdr:cxnSp macro="">
      <xdr:nvCxnSpPr>
        <xdr:cNvPr id="226" name="直線コネクタ 225"/>
        <xdr:cNvCxnSpPr/>
      </xdr:nvCxnSpPr>
      <xdr:spPr>
        <a:xfrm flipV="1">
          <a:off x="4633595" y="16036891"/>
          <a:ext cx="1270" cy="80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43390</xdr:rowOff>
    </xdr:from>
    <xdr:ext cx="534377" cy="259045"/>
    <xdr:sp macro="" textlink="">
      <xdr:nvSpPr>
        <xdr:cNvPr id="227" name="衛生費最小値テキスト"/>
        <xdr:cNvSpPr txBox="1"/>
      </xdr:nvSpPr>
      <xdr:spPr>
        <a:xfrm>
          <a:off x="4686300" y="1684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39563</xdr:rowOff>
    </xdr:from>
    <xdr:to>
      <xdr:col>6</xdr:col>
      <xdr:colOff>600075</xdr:colOff>
      <xdr:row>98</xdr:row>
      <xdr:rowOff>39563</xdr:rowOff>
    </xdr:to>
    <xdr:cxnSp macro="">
      <xdr:nvCxnSpPr>
        <xdr:cNvPr id="228" name="直線コネクタ 227"/>
        <xdr:cNvCxnSpPr/>
      </xdr:nvCxnSpPr>
      <xdr:spPr>
        <a:xfrm>
          <a:off x="4546600" y="1684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38718</xdr:rowOff>
    </xdr:from>
    <xdr:ext cx="599010" cy="259045"/>
    <xdr:sp macro="" textlink="">
      <xdr:nvSpPr>
        <xdr:cNvPr id="229" name="衛生費最大値テキスト"/>
        <xdr:cNvSpPr txBox="1"/>
      </xdr:nvSpPr>
      <xdr:spPr>
        <a:xfrm>
          <a:off x="4686300" y="1581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93</xdr:row>
      <xdr:rowOff>92041</xdr:rowOff>
    </xdr:from>
    <xdr:to>
      <xdr:col>6</xdr:col>
      <xdr:colOff>600075</xdr:colOff>
      <xdr:row>93</xdr:row>
      <xdr:rowOff>92041</xdr:rowOff>
    </xdr:to>
    <xdr:cxnSp macro="">
      <xdr:nvCxnSpPr>
        <xdr:cNvPr id="230" name="直線コネクタ 229"/>
        <xdr:cNvCxnSpPr/>
      </xdr:nvCxnSpPr>
      <xdr:spPr>
        <a:xfrm>
          <a:off x="4546600" y="1603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11450</xdr:rowOff>
    </xdr:from>
    <xdr:to>
      <xdr:col>6</xdr:col>
      <xdr:colOff>511175</xdr:colOff>
      <xdr:row>95</xdr:row>
      <xdr:rowOff>14852</xdr:rowOff>
    </xdr:to>
    <xdr:cxnSp macro="">
      <xdr:nvCxnSpPr>
        <xdr:cNvPr id="231" name="直線コネクタ 230"/>
        <xdr:cNvCxnSpPr/>
      </xdr:nvCxnSpPr>
      <xdr:spPr>
        <a:xfrm>
          <a:off x="3797300" y="15784850"/>
          <a:ext cx="838200" cy="51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37764</xdr:rowOff>
    </xdr:from>
    <xdr:ext cx="534377" cy="259045"/>
    <xdr:sp macro="" textlink="">
      <xdr:nvSpPr>
        <xdr:cNvPr id="232" name="衛生費平均値テキスト"/>
        <xdr:cNvSpPr txBox="1"/>
      </xdr:nvSpPr>
      <xdr:spPr>
        <a:xfrm>
          <a:off x="4686300" y="16496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59337</xdr:rowOff>
    </xdr:from>
    <xdr:to>
      <xdr:col>6</xdr:col>
      <xdr:colOff>561975</xdr:colOff>
      <xdr:row>96</xdr:row>
      <xdr:rowOff>160937</xdr:rowOff>
    </xdr:to>
    <xdr:sp macro="" textlink="">
      <xdr:nvSpPr>
        <xdr:cNvPr id="233" name="フローチャート : 判断 232"/>
        <xdr:cNvSpPr/>
      </xdr:nvSpPr>
      <xdr:spPr>
        <a:xfrm>
          <a:off x="45847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11450</xdr:rowOff>
    </xdr:from>
    <xdr:to>
      <xdr:col>5</xdr:col>
      <xdr:colOff>358775</xdr:colOff>
      <xdr:row>93</xdr:row>
      <xdr:rowOff>59677</xdr:rowOff>
    </xdr:to>
    <xdr:cxnSp macro="">
      <xdr:nvCxnSpPr>
        <xdr:cNvPr id="234" name="直線コネクタ 233"/>
        <xdr:cNvCxnSpPr/>
      </xdr:nvCxnSpPr>
      <xdr:spPr>
        <a:xfrm flipV="1">
          <a:off x="2908300" y="15784850"/>
          <a:ext cx="889000" cy="2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73881</xdr:rowOff>
    </xdr:from>
    <xdr:to>
      <xdr:col>5</xdr:col>
      <xdr:colOff>409575</xdr:colOff>
      <xdr:row>97</xdr:row>
      <xdr:rowOff>4031</xdr:rowOff>
    </xdr:to>
    <xdr:sp macro="" textlink="">
      <xdr:nvSpPr>
        <xdr:cNvPr id="235" name="フローチャート : 判断 234"/>
        <xdr:cNvSpPr/>
      </xdr:nvSpPr>
      <xdr:spPr>
        <a:xfrm>
          <a:off x="3746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166608</xdr:rowOff>
    </xdr:from>
    <xdr:ext cx="534377" cy="259045"/>
    <xdr:sp macro="" textlink="">
      <xdr:nvSpPr>
        <xdr:cNvPr id="236" name="テキスト ボックス 235"/>
        <xdr:cNvSpPr txBox="1"/>
      </xdr:nvSpPr>
      <xdr:spPr>
        <a:xfrm>
          <a:off x="3530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59677</xdr:rowOff>
    </xdr:from>
    <xdr:to>
      <xdr:col>4</xdr:col>
      <xdr:colOff>155575</xdr:colOff>
      <xdr:row>94</xdr:row>
      <xdr:rowOff>166089</xdr:rowOff>
    </xdr:to>
    <xdr:cxnSp macro="">
      <xdr:nvCxnSpPr>
        <xdr:cNvPr id="237" name="直線コネクタ 236"/>
        <xdr:cNvCxnSpPr/>
      </xdr:nvCxnSpPr>
      <xdr:spPr>
        <a:xfrm flipV="1">
          <a:off x="2019300" y="16004527"/>
          <a:ext cx="889000" cy="27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59241</xdr:rowOff>
    </xdr:from>
    <xdr:to>
      <xdr:col>4</xdr:col>
      <xdr:colOff>206375</xdr:colOff>
      <xdr:row>96</xdr:row>
      <xdr:rowOff>160841</xdr:rowOff>
    </xdr:to>
    <xdr:sp macro="" textlink="">
      <xdr:nvSpPr>
        <xdr:cNvPr id="238" name="フローチャート : 判断 237"/>
        <xdr:cNvSpPr/>
      </xdr:nvSpPr>
      <xdr:spPr>
        <a:xfrm>
          <a:off x="2857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151968</xdr:rowOff>
    </xdr:from>
    <xdr:ext cx="534377" cy="259045"/>
    <xdr:sp macro="" textlink="">
      <xdr:nvSpPr>
        <xdr:cNvPr id="239" name="テキスト ボックス 238"/>
        <xdr:cNvSpPr txBox="1"/>
      </xdr:nvSpPr>
      <xdr:spPr>
        <a:xfrm>
          <a:off x="2641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166089</xdr:rowOff>
    </xdr:from>
    <xdr:to>
      <xdr:col>2</xdr:col>
      <xdr:colOff>638175</xdr:colOff>
      <xdr:row>96</xdr:row>
      <xdr:rowOff>136989</xdr:rowOff>
    </xdr:to>
    <xdr:cxnSp macro="">
      <xdr:nvCxnSpPr>
        <xdr:cNvPr id="240" name="直線コネクタ 239"/>
        <xdr:cNvCxnSpPr/>
      </xdr:nvCxnSpPr>
      <xdr:spPr>
        <a:xfrm flipV="1">
          <a:off x="1130300" y="16282389"/>
          <a:ext cx="889000" cy="3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101524</xdr:rowOff>
    </xdr:from>
    <xdr:to>
      <xdr:col>3</xdr:col>
      <xdr:colOff>3175</xdr:colOff>
      <xdr:row>97</xdr:row>
      <xdr:rowOff>31674</xdr:rowOff>
    </xdr:to>
    <xdr:sp macro="" textlink="">
      <xdr:nvSpPr>
        <xdr:cNvPr id="241" name="フローチャート : 判断 240"/>
        <xdr:cNvSpPr/>
      </xdr:nvSpPr>
      <xdr:spPr>
        <a:xfrm>
          <a:off x="1968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22801</xdr:rowOff>
    </xdr:from>
    <xdr:ext cx="534377" cy="259045"/>
    <xdr:sp macro="" textlink="">
      <xdr:nvSpPr>
        <xdr:cNvPr id="242" name="テキスト ボックス 241"/>
        <xdr:cNvSpPr txBox="1"/>
      </xdr:nvSpPr>
      <xdr:spPr>
        <a:xfrm>
          <a:off x="1752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116159</xdr:rowOff>
    </xdr:from>
    <xdr:to>
      <xdr:col>1</xdr:col>
      <xdr:colOff>485775</xdr:colOff>
      <xdr:row>97</xdr:row>
      <xdr:rowOff>46309</xdr:rowOff>
    </xdr:to>
    <xdr:sp macro="" textlink="">
      <xdr:nvSpPr>
        <xdr:cNvPr id="243" name="フローチャート : 判断 242"/>
        <xdr:cNvSpPr/>
      </xdr:nvSpPr>
      <xdr:spPr>
        <a:xfrm>
          <a:off x="1079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37436</xdr:rowOff>
    </xdr:from>
    <xdr:ext cx="534377" cy="259045"/>
    <xdr:sp macro="" textlink="">
      <xdr:nvSpPr>
        <xdr:cNvPr id="244" name="テキスト ボックス 243"/>
        <xdr:cNvSpPr txBox="1"/>
      </xdr:nvSpPr>
      <xdr:spPr>
        <a:xfrm>
          <a:off x="863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135502</xdr:rowOff>
    </xdr:from>
    <xdr:to>
      <xdr:col>6</xdr:col>
      <xdr:colOff>561975</xdr:colOff>
      <xdr:row>95</xdr:row>
      <xdr:rowOff>65652</xdr:rowOff>
    </xdr:to>
    <xdr:sp macro="" textlink="">
      <xdr:nvSpPr>
        <xdr:cNvPr id="250" name="円/楕円 249"/>
        <xdr:cNvSpPr/>
      </xdr:nvSpPr>
      <xdr:spPr>
        <a:xfrm>
          <a:off x="4584700" y="16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158379</xdr:rowOff>
    </xdr:from>
    <xdr:ext cx="599010" cy="259045"/>
    <xdr:sp macro="" textlink="">
      <xdr:nvSpPr>
        <xdr:cNvPr id="251" name="衛生費該当値テキスト"/>
        <xdr:cNvSpPr txBox="1"/>
      </xdr:nvSpPr>
      <xdr:spPr>
        <a:xfrm>
          <a:off x="4686300" y="1610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139,807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132100</xdr:rowOff>
    </xdr:from>
    <xdr:to>
      <xdr:col>5</xdr:col>
      <xdr:colOff>409575</xdr:colOff>
      <xdr:row>92</xdr:row>
      <xdr:rowOff>62250</xdr:rowOff>
    </xdr:to>
    <xdr:sp macro="" textlink="">
      <xdr:nvSpPr>
        <xdr:cNvPr id="252" name="円/楕円 251"/>
        <xdr:cNvSpPr/>
      </xdr:nvSpPr>
      <xdr:spPr>
        <a:xfrm>
          <a:off x="3746500" y="1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78777</xdr:rowOff>
    </xdr:from>
    <xdr:ext cx="599010" cy="259045"/>
    <xdr:sp macro="" textlink="">
      <xdr:nvSpPr>
        <xdr:cNvPr id="253" name="テキスト ボックス 252"/>
        <xdr:cNvSpPr txBox="1"/>
      </xdr:nvSpPr>
      <xdr:spPr>
        <a:xfrm>
          <a:off x="3497794" y="1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253,051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8877</xdr:rowOff>
    </xdr:from>
    <xdr:to>
      <xdr:col>4</xdr:col>
      <xdr:colOff>206375</xdr:colOff>
      <xdr:row>93</xdr:row>
      <xdr:rowOff>110477</xdr:rowOff>
    </xdr:to>
    <xdr:sp macro="" textlink="">
      <xdr:nvSpPr>
        <xdr:cNvPr id="254" name="円/楕円 253"/>
        <xdr:cNvSpPr/>
      </xdr:nvSpPr>
      <xdr:spPr>
        <a:xfrm>
          <a:off x="2857500" y="159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127004</xdr:rowOff>
    </xdr:from>
    <xdr:ext cx="599010" cy="259045"/>
    <xdr:sp macro="" textlink="">
      <xdr:nvSpPr>
        <xdr:cNvPr id="255" name="テキスト ボックス 254"/>
        <xdr:cNvSpPr txBox="1"/>
      </xdr:nvSpPr>
      <xdr:spPr>
        <a:xfrm>
          <a:off x="2608794" y="1572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205,003</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115289</xdr:rowOff>
    </xdr:from>
    <xdr:to>
      <xdr:col>3</xdr:col>
      <xdr:colOff>3175</xdr:colOff>
      <xdr:row>95</xdr:row>
      <xdr:rowOff>45439</xdr:rowOff>
    </xdr:to>
    <xdr:sp macro="" textlink="">
      <xdr:nvSpPr>
        <xdr:cNvPr id="256" name="円/楕円 255"/>
        <xdr:cNvSpPr/>
      </xdr:nvSpPr>
      <xdr:spPr>
        <a:xfrm>
          <a:off x="1968500" y="1623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61966</xdr:rowOff>
    </xdr:from>
    <xdr:ext cx="599010" cy="259045"/>
    <xdr:sp macro="" textlink="">
      <xdr:nvSpPr>
        <xdr:cNvPr id="257" name="テキスト ボックス 256"/>
        <xdr:cNvSpPr txBox="1"/>
      </xdr:nvSpPr>
      <xdr:spPr>
        <a:xfrm>
          <a:off x="1719794" y="1600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86189</xdr:rowOff>
    </xdr:from>
    <xdr:to>
      <xdr:col>1</xdr:col>
      <xdr:colOff>485775</xdr:colOff>
      <xdr:row>97</xdr:row>
      <xdr:rowOff>16339</xdr:rowOff>
    </xdr:to>
    <xdr:sp macro="" textlink="">
      <xdr:nvSpPr>
        <xdr:cNvPr id="258" name="円/楕円 257"/>
        <xdr:cNvSpPr/>
      </xdr:nvSpPr>
      <xdr:spPr>
        <a:xfrm>
          <a:off x="1079500" y="165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32866</xdr:rowOff>
    </xdr:from>
    <xdr:ext cx="534377" cy="259045"/>
    <xdr:sp macro="" textlink="">
      <xdr:nvSpPr>
        <xdr:cNvPr id="259" name="テキスト ボックス 258"/>
        <xdr:cNvSpPr txBox="1"/>
      </xdr:nvSpPr>
      <xdr:spPr>
        <a:xfrm>
          <a:off x="86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3" name="直線コネクタ 282"/>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6"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7" name="直線コネクタ 286"/>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89"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0" name="フローチャート : 判断 289"/>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2" name="フローチャート : 判断 291"/>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3" name="テキスト ボックス 292"/>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5" name="フローチャート : 判断 294"/>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6" name="テキスト ボックス 295"/>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298" name="フローチャート : 判断 297"/>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299" name="テキスト ボックス 298"/>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0" name="フローチャート : 判断 299"/>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1" name="テキスト ボックス 300"/>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38" name="直線コネクタ 337"/>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39"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0" name="直線コネクタ 339"/>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1"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2" name="直線コネクタ 341"/>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7400</xdr:rowOff>
    </xdr:from>
    <xdr:to>
      <xdr:col>15</xdr:col>
      <xdr:colOff>180975</xdr:colOff>
      <xdr:row>57</xdr:row>
      <xdr:rowOff>123821</xdr:rowOff>
    </xdr:to>
    <xdr:cxnSp macro="">
      <xdr:nvCxnSpPr>
        <xdr:cNvPr id="343" name="直線コネクタ 342"/>
        <xdr:cNvCxnSpPr/>
      </xdr:nvCxnSpPr>
      <xdr:spPr>
        <a:xfrm flipV="1">
          <a:off x="9639300" y="9608600"/>
          <a:ext cx="838200" cy="28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4"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5" name="フローチャート : 判断 344"/>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61738</xdr:rowOff>
    </xdr:from>
    <xdr:to>
      <xdr:col>14</xdr:col>
      <xdr:colOff>28575</xdr:colOff>
      <xdr:row>57</xdr:row>
      <xdr:rowOff>123821</xdr:rowOff>
    </xdr:to>
    <xdr:cxnSp macro="">
      <xdr:nvCxnSpPr>
        <xdr:cNvPr id="346" name="直線コネクタ 345"/>
        <xdr:cNvCxnSpPr/>
      </xdr:nvCxnSpPr>
      <xdr:spPr>
        <a:xfrm>
          <a:off x="8750300" y="9834388"/>
          <a:ext cx="889000" cy="6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7" name="フローチャート : 判断 346"/>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8" name="テキスト ボックス 347"/>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61738</xdr:rowOff>
    </xdr:from>
    <xdr:to>
      <xdr:col>12</xdr:col>
      <xdr:colOff>511175</xdr:colOff>
      <xdr:row>57</xdr:row>
      <xdr:rowOff>131907</xdr:rowOff>
    </xdr:to>
    <xdr:cxnSp macro="">
      <xdr:nvCxnSpPr>
        <xdr:cNvPr id="349" name="直線コネクタ 348"/>
        <xdr:cNvCxnSpPr/>
      </xdr:nvCxnSpPr>
      <xdr:spPr>
        <a:xfrm flipV="1">
          <a:off x="7861300" y="9834388"/>
          <a:ext cx="889000" cy="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0" name="フローチャート : 判断 349"/>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1" name="テキスト ボックス 350"/>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116173</xdr:rowOff>
    </xdr:from>
    <xdr:to>
      <xdr:col>11</xdr:col>
      <xdr:colOff>307975</xdr:colOff>
      <xdr:row>57</xdr:row>
      <xdr:rowOff>131907</xdr:rowOff>
    </xdr:to>
    <xdr:cxnSp macro="">
      <xdr:nvCxnSpPr>
        <xdr:cNvPr id="352" name="直線コネクタ 351"/>
        <xdr:cNvCxnSpPr/>
      </xdr:nvCxnSpPr>
      <xdr:spPr>
        <a:xfrm>
          <a:off x="6972300" y="9888823"/>
          <a:ext cx="889000" cy="1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3" name="フローチャート : 判断 352"/>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4" name="テキスト ボックス 353"/>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5" name="フローチャート : 判断 354"/>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6" name="テキスト ボックス 355"/>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128050</xdr:rowOff>
    </xdr:from>
    <xdr:to>
      <xdr:col>15</xdr:col>
      <xdr:colOff>231775</xdr:colOff>
      <xdr:row>56</xdr:row>
      <xdr:rowOff>58200</xdr:rowOff>
    </xdr:to>
    <xdr:sp macro="" textlink="">
      <xdr:nvSpPr>
        <xdr:cNvPr id="362" name="円/楕円 361"/>
        <xdr:cNvSpPr/>
      </xdr:nvSpPr>
      <xdr:spPr>
        <a:xfrm>
          <a:off x="10426700" y="95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150927</xdr:rowOff>
    </xdr:from>
    <xdr:ext cx="599010" cy="259045"/>
    <xdr:sp macro="" textlink="">
      <xdr:nvSpPr>
        <xdr:cNvPr id="363" name="農林水産業費該当値テキスト"/>
        <xdr:cNvSpPr txBox="1"/>
      </xdr:nvSpPr>
      <xdr:spPr>
        <a:xfrm>
          <a:off x="10528300" y="940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73021</xdr:rowOff>
    </xdr:from>
    <xdr:to>
      <xdr:col>14</xdr:col>
      <xdr:colOff>79375</xdr:colOff>
      <xdr:row>58</xdr:row>
      <xdr:rowOff>3171</xdr:rowOff>
    </xdr:to>
    <xdr:sp macro="" textlink="">
      <xdr:nvSpPr>
        <xdr:cNvPr id="364" name="円/楕円 363"/>
        <xdr:cNvSpPr/>
      </xdr:nvSpPr>
      <xdr:spPr>
        <a:xfrm>
          <a:off x="9588500" y="98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165748</xdr:rowOff>
    </xdr:from>
    <xdr:ext cx="534377" cy="259045"/>
    <xdr:sp macro="" textlink="">
      <xdr:nvSpPr>
        <xdr:cNvPr id="365" name="テキスト ボックス 364"/>
        <xdr:cNvSpPr txBox="1"/>
      </xdr:nvSpPr>
      <xdr:spPr>
        <a:xfrm>
          <a:off x="9372111" y="993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10938</xdr:rowOff>
    </xdr:from>
    <xdr:to>
      <xdr:col>12</xdr:col>
      <xdr:colOff>561975</xdr:colOff>
      <xdr:row>57</xdr:row>
      <xdr:rowOff>112538</xdr:rowOff>
    </xdr:to>
    <xdr:sp macro="" textlink="">
      <xdr:nvSpPr>
        <xdr:cNvPr id="366" name="円/楕円 365"/>
        <xdr:cNvSpPr/>
      </xdr:nvSpPr>
      <xdr:spPr>
        <a:xfrm>
          <a:off x="8699500" y="978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129065</xdr:rowOff>
    </xdr:from>
    <xdr:ext cx="599010" cy="259045"/>
    <xdr:sp macro="" textlink="">
      <xdr:nvSpPr>
        <xdr:cNvPr id="367" name="テキスト ボックス 366"/>
        <xdr:cNvSpPr txBox="1"/>
      </xdr:nvSpPr>
      <xdr:spPr>
        <a:xfrm>
          <a:off x="8450794" y="955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81107</xdr:rowOff>
    </xdr:from>
    <xdr:to>
      <xdr:col>11</xdr:col>
      <xdr:colOff>358775</xdr:colOff>
      <xdr:row>58</xdr:row>
      <xdr:rowOff>11257</xdr:rowOff>
    </xdr:to>
    <xdr:sp macro="" textlink="">
      <xdr:nvSpPr>
        <xdr:cNvPr id="368" name="円/楕円 367"/>
        <xdr:cNvSpPr/>
      </xdr:nvSpPr>
      <xdr:spPr>
        <a:xfrm>
          <a:off x="7810500" y="98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2384</xdr:rowOff>
    </xdr:from>
    <xdr:ext cx="534377" cy="259045"/>
    <xdr:sp macro="" textlink="">
      <xdr:nvSpPr>
        <xdr:cNvPr id="369" name="テキスト ボックス 368"/>
        <xdr:cNvSpPr txBox="1"/>
      </xdr:nvSpPr>
      <xdr:spPr>
        <a:xfrm>
          <a:off x="7594111" y="994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65373</xdr:rowOff>
    </xdr:from>
    <xdr:to>
      <xdr:col>10</xdr:col>
      <xdr:colOff>155575</xdr:colOff>
      <xdr:row>57</xdr:row>
      <xdr:rowOff>166973</xdr:rowOff>
    </xdr:to>
    <xdr:sp macro="" textlink="">
      <xdr:nvSpPr>
        <xdr:cNvPr id="370" name="円/楕円 369"/>
        <xdr:cNvSpPr/>
      </xdr:nvSpPr>
      <xdr:spPr>
        <a:xfrm>
          <a:off x="6921500" y="98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12050</xdr:rowOff>
    </xdr:from>
    <xdr:ext cx="534377" cy="259045"/>
    <xdr:sp macro="" textlink="">
      <xdr:nvSpPr>
        <xdr:cNvPr id="371" name="テキスト ボックス 370"/>
        <xdr:cNvSpPr txBox="1"/>
      </xdr:nvSpPr>
      <xdr:spPr>
        <a:xfrm>
          <a:off x="6705111" y="961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3" name="直線コネクタ 392"/>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4"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5" name="直線コネクタ 394"/>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6"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7" name="直線コネクタ 396"/>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78070</xdr:rowOff>
    </xdr:from>
    <xdr:to>
      <xdr:col>15</xdr:col>
      <xdr:colOff>180975</xdr:colOff>
      <xdr:row>77</xdr:row>
      <xdr:rowOff>93642</xdr:rowOff>
    </xdr:to>
    <xdr:cxnSp macro="">
      <xdr:nvCxnSpPr>
        <xdr:cNvPr id="398" name="直線コネクタ 397"/>
        <xdr:cNvCxnSpPr/>
      </xdr:nvCxnSpPr>
      <xdr:spPr>
        <a:xfrm>
          <a:off x="9639300" y="13279720"/>
          <a:ext cx="8382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399"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0" name="フローチャート : 判断 399"/>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78070</xdr:rowOff>
    </xdr:from>
    <xdr:to>
      <xdr:col>14</xdr:col>
      <xdr:colOff>28575</xdr:colOff>
      <xdr:row>77</xdr:row>
      <xdr:rowOff>112971</xdr:rowOff>
    </xdr:to>
    <xdr:cxnSp macro="">
      <xdr:nvCxnSpPr>
        <xdr:cNvPr id="401" name="直線コネクタ 400"/>
        <xdr:cNvCxnSpPr/>
      </xdr:nvCxnSpPr>
      <xdr:spPr>
        <a:xfrm flipV="1">
          <a:off x="8750300" y="13279720"/>
          <a:ext cx="889000" cy="3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2" name="フローチャート : 判断 401"/>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3" name="テキスト ボックス 402"/>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82459</xdr:rowOff>
    </xdr:from>
    <xdr:to>
      <xdr:col>12</xdr:col>
      <xdr:colOff>511175</xdr:colOff>
      <xdr:row>77</xdr:row>
      <xdr:rowOff>112971</xdr:rowOff>
    </xdr:to>
    <xdr:cxnSp macro="">
      <xdr:nvCxnSpPr>
        <xdr:cNvPr id="404" name="直線コネクタ 403"/>
        <xdr:cNvCxnSpPr/>
      </xdr:nvCxnSpPr>
      <xdr:spPr>
        <a:xfrm>
          <a:off x="7861300" y="13284109"/>
          <a:ext cx="889000" cy="3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5" name="フローチャート : 判断 404"/>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6" name="テキスト ボックス 405"/>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82459</xdr:rowOff>
    </xdr:from>
    <xdr:to>
      <xdr:col>11</xdr:col>
      <xdr:colOff>307975</xdr:colOff>
      <xdr:row>77</xdr:row>
      <xdr:rowOff>125874</xdr:rowOff>
    </xdr:to>
    <xdr:cxnSp macro="">
      <xdr:nvCxnSpPr>
        <xdr:cNvPr id="407" name="直線コネクタ 406"/>
        <xdr:cNvCxnSpPr/>
      </xdr:nvCxnSpPr>
      <xdr:spPr>
        <a:xfrm flipV="1">
          <a:off x="6972300" y="13284109"/>
          <a:ext cx="8890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08" name="フローチャート : 判断 407"/>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09" name="テキスト ボックス 408"/>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0" name="フローチャート : 判断 409"/>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1" name="テキスト ボックス 410"/>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42842</xdr:rowOff>
    </xdr:from>
    <xdr:to>
      <xdr:col>15</xdr:col>
      <xdr:colOff>231775</xdr:colOff>
      <xdr:row>77</xdr:row>
      <xdr:rowOff>144442</xdr:rowOff>
    </xdr:to>
    <xdr:sp macro="" textlink="">
      <xdr:nvSpPr>
        <xdr:cNvPr id="417" name="円/楕円 416"/>
        <xdr:cNvSpPr/>
      </xdr:nvSpPr>
      <xdr:spPr>
        <a:xfrm>
          <a:off x="10426700" y="132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21269</xdr:rowOff>
    </xdr:from>
    <xdr:ext cx="534377" cy="259045"/>
    <xdr:sp macro="" textlink="">
      <xdr:nvSpPr>
        <xdr:cNvPr id="418" name="商工費該当値テキスト"/>
        <xdr:cNvSpPr txBox="1"/>
      </xdr:nvSpPr>
      <xdr:spPr>
        <a:xfrm>
          <a:off x="10528300" y="1322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27270</xdr:rowOff>
    </xdr:from>
    <xdr:to>
      <xdr:col>14</xdr:col>
      <xdr:colOff>79375</xdr:colOff>
      <xdr:row>77</xdr:row>
      <xdr:rowOff>128870</xdr:rowOff>
    </xdr:to>
    <xdr:sp macro="" textlink="">
      <xdr:nvSpPr>
        <xdr:cNvPr id="419" name="円/楕円 418"/>
        <xdr:cNvSpPr/>
      </xdr:nvSpPr>
      <xdr:spPr>
        <a:xfrm>
          <a:off x="9588500" y="132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119997</xdr:rowOff>
    </xdr:from>
    <xdr:ext cx="534377" cy="259045"/>
    <xdr:sp macro="" textlink="">
      <xdr:nvSpPr>
        <xdr:cNvPr id="420" name="テキスト ボックス 419"/>
        <xdr:cNvSpPr txBox="1"/>
      </xdr:nvSpPr>
      <xdr:spPr>
        <a:xfrm>
          <a:off x="9372111" y="133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62171</xdr:rowOff>
    </xdr:from>
    <xdr:to>
      <xdr:col>12</xdr:col>
      <xdr:colOff>561975</xdr:colOff>
      <xdr:row>77</xdr:row>
      <xdr:rowOff>163771</xdr:rowOff>
    </xdr:to>
    <xdr:sp macro="" textlink="">
      <xdr:nvSpPr>
        <xdr:cNvPr id="421" name="円/楕円 420"/>
        <xdr:cNvSpPr/>
      </xdr:nvSpPr>
      <xdr:spPr>
        <a:xfrm>
          <a:off x="8699500" y="132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154898</xdr:rowOff>
    </xdr:from>
    <xdr:ext cx="534377" cy="259045"/>
    <xdr:sp macro="" textlink="">
      <xdr:nvSpPr>
        <xdr:cNvPr id="422" name="テキスト ボックス 421"/>
        <xdr:cNvSpPr txBox="1"/>
      </xdr:nvSpPr>
      <xdr:spPr>
        <a:xfrm>
          <a:off x="8483111" y="1335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31659</xdr:rowOff>
    </xdr:from>
    <xdr:to>
      <xdr:col>11</xdr:col>
      <xdr:colOff>358775</xdr:colOff>
      <xdr:row>77</xdr:row>
      <xdr:rowOff>133259</xdr:rowOff>
    </xdr:to>
    <xdr:sp macro="" textlink="">
      <xdr:nvSpPr>
        <xdr:cNvPr id="423" name="円/楕円 422"/>
        <xdr:cNvSpPr/>
      </xdr:nvSpPr>
      <xdr:spPr>
        <a:xfrm>
          <a:off x="7810500" y="132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149786</xdr:rowOff>
    </xdr:from>
    <xdr:ext cx="534377" cy="259045"/>
    <xdr:sp macro="" textlink="">
      <xdr:nvSpPr>
        <xdr:cNvPr id="424" name="テキスト ボックス 423"/>
        <xdr:cNvSpPr txBox="1"/>
      </xdr:nvSpPr>
      <xdr:spPr>
        <a:xfrm>
          <a:off x="7594111" y="1300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75074</xdr:rowOff>
    </xdr:from>
    <xdr:to>
      <xdr:col>10</xdr:col>
      <xdr:colOff>155575</xdr:colOff>
      <xdr:row>78</xdr:row>
      <xdr:rowOff>5224</xdr:rowOff>
    </xdr:to>
    <xdr:sp macro="" textlink="">
      <xdr:nvSpPr>
        <xdr:cNvPr id="425" name="円/楕円 424"/>
        <xdr:cNvSpPr/>
      </xdr:nvSpPr>
      <xdr:spPr>
        <a:xfrm>
          <a:off x="6921500" y="132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21751</xdr:rowOff>
    </xdr:from>
    <xdr:ext cx="534377" cy="259045"/>
    <xdr:sp macro="" textlink="">
      <xdr:nvSpPr>
        <xdr:cNvPr id="426" name="テキスト ボックス 425"/>
        <xdr:cNvSpPr txBox="1"/>
      </xdr:nvSpPr>
      <xdr:spPr>
        <a:xfrm>
          <a:off x="6705111" y="1305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6" name="直線コネクタ 445"/>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7"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48" name="直線コネクタ 447"/>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49"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0" name="直線コネクタ 449"/>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111863</xdr:rowOff>
    </xdr:from>
    <xdr:to>
      <xdr:col>15</xdr:col>
      <xdr:colOff>180975</xdr:colOff>
      <xdr:row>95</xdr:row>
      <xdr:rowOff>114178</xdr:rowOff>
    </xdr:to>
    <xdr:cxnSp macro="">
      <xdr:nvCxnSpPr>
        <xdr:cNvPr id="451" name="直線コネクタ 450"/>
        <xdr:cNvCxnSpPr/>
      </xdr:nvCxnSpPr>
      <xdr:spPr>
        <a:xfrm flipV="1">
          <a:off x="9639300" y="16399613"/>
          <a:ext cx="838200" cy="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2"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3" name="フローチャート : 判断 452"/>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97410</xdr:rowOff>
    </xdr:from>
    <xdr:to>
      <xdr:col>14</xdr:col>
      <xdr:colOff>28575</xdr:colOff>
      <xdr:row>95</xdr:row>
      <xdr:rowOff>114178</xdr:rowOff>
    </xdr:to>
    <xdr:cxnSp macro="">
      <xdr:nvCxnSpPr>
        <xdr:cNvPr id="454" name="直線コネクタ 453"/>
        <xdr:cNvCxnSpPr/>
      </xdr:nvCxnSpPr>
      <xdr:spPr>
        <a:xfrm>
          <a:off x="8750300" y="16385160"/>
          <a:ext cx="889000" cy="1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5" name="フローチャート : 判断 454"/>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6" name="テキスト ボックス 455"/>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87762</xdr:rowOff>
    </xdr:from>
    <xdr:to>
      <xdr:col>12</xdr:col>
      <xdr:colOff>511175</xdr:colOff>
      <xdr:row>95</xdr:row>
      <xdr:rowOff>97410</xdr:rowOff>
    </xdr:to>
    <xdr:cxnSp macro="">
      <xdr:nvCxnSpPr>
        <xdr:cNvPr id="457" name="直線コネクタ 456"/>
        <xdr:cNvCxnSpPr/>
      </xdr:nvCxnSpPr>
      <xdr:spPr>
        <a:xfrm>
          <a:off x="7861300" y="16375512"/>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58" name="フローチャート : 判断 457"/>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59" name="テキスト ボックス 458"/>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83796</xdr:rowOff>
    </xdr:from>
    <xdr:to>
      <xdr:col>11</xdr:col>
      <xdr:colOff>307975</xdr:colOff>
      <xdr:row>95</xdr:row>
      <xdr:rowOff>87762</xdr:rowOff>
    </xdr:to>
    <xdr:cxnSp macro="">
      <xdr:nvCxnSpPr>
        <xdr:cNvPr id="460" name="直線コネクタ 459"/>
        <xdr:cNvCxnSpPr/>
      </xdr:nvCxnSpPr>
      <xdr:spPr>
        <a:xfrm>
          <a:off x="6972300" y="16371546"/>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1" name="フローチャート : 判断 460"/>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2" name="テキスト ボックス 461"/>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3" name="フローチャート : 判断 462"/>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4" name="テキスト ボックス 463"/>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61063</xdr:rowOff>
    </xdr:from>
    <xdr:to>
      <xdr:col>15</xdr:col>
      <xdr:colOff>231775</xdr:colOff>
      <xdr:row>95</xdr:row>
      <xdr:rowOff>162663</xdr:rowOff>
    </xdr:to>
    <xdr:sp macro="" textlink="">
      <xdr:nvSpPr>
        <xdr:cNvPr id="470" name="円/楕円 469"/>
        <xdr:cNvSpPr/>
      </xdr:nvSpPr>
      <xdr:spPr>
        <a:xfrm>
          <a:off x="10426700" y="163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39490</xdr:rowOff>
    </xdr:from>
    <xdr:ext cx="534377" cy="259045"/>
    <xdr:sp macro="" textlink="">
      <xdr:nvSpPr>
        <xdr:cNvPr id="471" name="土木費該当値テキスト"/>
        <xdr:cNvSpPr txBox="1"/>
      </xdr:nvSpPr>
      <xdr:spPr>
        <a:xfrm>
          <a:off x="10528300" y="163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74,871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63378</xdr:rowOff>
    </xdr:from>
    <xdr:to>
      <xdr:col>14</xdr:col>
      <xdr:colOff>79375</xdr:colOff>
      <xdr:row>95</xdr:row>
      <xdr:rowOff>164978</xdr:rowOff>
    </xdr:to>
    <xdr:sp macro="" textlink="">
      <xdr:nvSpPr>
        <xdr:cNvPr id="472" name="円/楕円 471"/>
        <xdr:cNvSpPr/>
      </xdr:nvSpPr>
      <xdr:spPr>
        <a:xfrm>
          <a:off x="9588500" y="163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156105</xdr:rowOff>
    </xdr:from>
    <xdr:ext cx="534377" cy="259045"/>
    <xdr:sp macro="" textlink="">
      <xdr:nvSpPr>
        <xdr:cNvPr id="473" name="テキスト ボックス 472"/>
        <xdr:cNvSpPr txBox="1"/>
      </xdr:nvSpPr>
      <xdr:spPr>
        <a:xfrm>
          <a:off x="9372111" y="164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74,466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46610</xdr:rowOff>
    </xdr:from>
    <xdr:to>
      <xdr:col>12</xdr:col>
      <xdr:colOff>561975</xdr:colOff>
      <xdr:row>95</xdr:row>
      <xdr:rowOff>148210</xdr:rowOff>
    </xdr:to>
    <xdr:sp macro="" textlink="">
      <xdr:nvSpPr>
        <xdr:cNvPr id="474" name="円/楕円 473"/>
        <xdr:cNvSpPr/>
      </xdr:nvSpPr>
      <xdr:spPr>
        <a:xfrm>
          <a:off x="86995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139337</xdr:rowOff>
    </xdr:from>
    <xdr:ext cx="534377" cy="259045"/>
    <xdr:sp macro="" textlink="">
      <xdr:nvSpPr>
        <xdr:cNvPr id="475" name="テキスト ボックス 474"/>
        <xdr:cNvSpPr txBox="1"/>
      </xdr:nvSpPr>
      <xdr:spPr>
        <a:xfrm>
          <a:off x="8483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77,400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36962</xdr:rowOff>
    </xdr:from>
    <xdr:to>
      <xdr:col>11</xdr:col>
      <xdr:colOff>358775</xdr:colOff>
      <xdr:row>95</xdr:row>
      <xdr:rowOff>138562</xdr:rowOff>
    </xdr:to>
    <xdr:sp macro="" textlink="">
      <xdr:nvSpPr>
        <xdr:cNvPr id="476" name="円/楕円 475"/>
        <xdr:cNvSpPr/>
      </xdr:nvSpPr>
      <xdr:spPr>
        <a:xfrm>
          <a:off x="7810500" y="163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129689</xdr:rowOff>
    </xdr:from>
    <xdr:ext cx="534377" cy="259045"/>
    <xdr:sp macro="" textlink="">
      <xdr:nvSpPr>
        <xdr:cNvPr id="477" name="テキスト ボックス 476"/>
        <xdr:cNvSpPr txBox="1"/>
      </xdr:nvSpPr>
      <xdr:spPr>
        <a:xfrm>
          <a:off x="7594111" y="164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79,088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32996</xdr:rowOff>
    </xdr:from>
    <xdr:to>
      <xdr:col>10</xdr:col>
      <xdr:colOff>155575</xdr:colOff>
      <xdr:row>95</xdr:row>
      <xdr:rowOff>134596</xdr:rowOff>
    </xdr:to>
    <xdr:sp macro="" textlink="">
      <xdr:nvSpPr>
        <xdr:cNvPr id="478" name="円/楕円 477"/>
        <xdr:cNvSpPr/>
      </xdr:nvSpPr>
      <xdr:spPr>
        <a:xfrm>
          <a:off x="6921500" y="163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125723</xdr:rowOff>
    </xdr:from>
    <xdr:ext cx="534377" cy="259045"/>
    <xdr:sp macro="" textlink="">
      <xdr:nvSpPr>
        <xdr:cNvPr id="479" name="テキスト ボックス 478"/>
        <xdr:cNvSpPr txBox="1"/>
      </xdr:nvSpPr>
      <xdr:spPr>
        <a:xfrm>
          <a:off x="6705111" y="164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0" name="直線コネクタ 48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1" name="テキスト ボックス 490"/>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4" name="直線コネクタ 49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5" name="テキスト ボックス 49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498" name="直線コネクタ 49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499" name="テキスト ボックス 498"/>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0" name="直線コネクタ 49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1" name="テキスト ボックス 500"/>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2" name="直線コネクタ 50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3" name="テキスト ボックス 502"/>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7" name="直線コネクタ 506"/>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08"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09" name="直線コネクタ 508"/>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0"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1" name="直線コネクタ 510"/>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98733</xdr:rowOff>
    </xdr:from>
    <xdr:to>
      <xdr:col>23</xdr:col>
      <xdr:colOff>517525</xdr:colOff>
      <xdr:row>37</xdr:row>
      <xdr:rowOff>107629</xdr:rowOff>
    </xdr:to>
    <xdr:cxnSp macro="">
      <xdr:nvCxnSpPr>
        <xdr:cNvPr id="512" name="直線コネクタ 511"/>
        <xdr:cNvCxnSpPr/>
      </xdr:nvCxnSpPr>
      <xdr:spPr>
        <a:xfrm flipV="1">
          <a:off x="15481300" y="6442383"/>
          <a:ext cx="8382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3"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4" name="フローチャート : 判断 513"/>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107629</xdr:rowOff>
    </xdr:from>
    <xdr:to>
      <xdr:col>22</xdr:col>
      <xdr:colOff>365125</xdr:colOff>
      <xdr:row>37</xdr:row>
      <xdr:rowOff>145320</xdr:rowOff>
    </xdr:to>
    <xdr:cxnSp macro="">
      <xdr:nvCxnSpPr>
        <xdr:cNvPr id="515" name="直線コネクタ 514"/>
        <xdr:cNvCxnSpPr/>
      </xdr:nvCxnSpPr>
      <xdr:spPr>
        <a:xfrm flipV="1">
          <a:off x="14592300" y="6451279"/>
          <a:ext cx="889000" cy="3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6" name="フローチャート : 判断 515"/>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7" name="テキスト ボックス 516"/>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131566</xdr:rowOff>
    </xdr:from>
    <xdr:to>
      <xdr:col>21</xdr:col>
      <xdr:colOff>161925</xdr:colOff>
      <xdr:row>37</xdr:row>
      <xdr:rowOff>145320</xdr:rowOff>
    </xdr:to>
    <xdr:cxnSp macro="">
      <xdr:nvCxnSpPr>
        <xdr:cNvPr id="518" name="直線コネクタ 517"/>
        <xdr:cNvCxnSpPr/>
      </xdr:nvCxnSpPr>
      <xdr:spPr>
        <a:xfrm>
          <a:off x="13703300" y="6475216"/>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19" name="フローチャート : 判断 518"/>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0" name="テキスト ボックス 519"/>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169751</xdr:rowOff>
    </xdr:from>
    <xdr:to>
      <xdr:col>19</xdr:col>
      <xdr:colOff>644525</xdr:colOff>
      <xdr:row>37</xdr:row>
      <xdr:rowOff>131566</xdr:rowOff>
    </xdr:to>
    <xdr:cxnSp macro="">
      <xdr:nvCxnSpPr>
        <xdr:cNvPr id="521" name="直線コネクタ 520"/>
        <xdr:cNvCxnSpPr/>
      </xdr:nvCxnSpPr>
      <xdr:spPr>
        <a:xfrm>
          <a:off x="12814300" y="6341951"/>
          <a:ext cx="889000" cy="13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2" name="フローチャート : 判断 521"/>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3" name="テキスト ボックス 522"/>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4" name="フローチャート : 判断 523"/>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5" name="テキスト ボックス 524"/>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47933</xdr:rowOff>
    </xdr:from>
    <xdr:to>
      <xdr:col>23</xdr:col>
      <xdr:colOff>568325</xdr:colOff>
      <xdr:row>37</xdr:row>
      <xdr:rowOff>149533</xdr:rowOff>
    </xdr:to>
    <xdr:sp macro="" textlink="">
      <xdr:nvSpPr>
        <xdr:cNvPr id="531" name="円/楕円 530"/>
        <xdr:cNvSpPr/>
      </xdr:nvSpPr>
      <xdr:spPr>
        <a:xfrm>
          <a:off x="16268700" y="63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26360</xdr:rowOff>
    </xdr:from>
    <xdr:ext cx="534377" cy="259045"/>
    <xdr:sp macro="" textlink="">
      <xdr:nvSpPr>
        <xdr:cNvPr id="532" name="消防費該当値テキスト"/>
        <xdr:cNvSpPr txBox="1"/>
      </xdr:nvSpPr>
      <xdr:spPr>
        <a:xfrm>
          <a:off x="16370300" y="637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56829</xdr:rowOff>
    </xdr:from>
    <xdr:to>
      <xdr:col>22</xdr:col>
      <xdr:colOff>415925</xdr:colOff>
      <xdr:row>37</xdr:row>
      <xdr:rowOff>158429</xdr:rowOff>
    </xdr:to>
    <xdr:sp macro="" textlink="">
      <xdr:nvSpPr>
        <xdr:cNvPr id="533" name="円/楕円 532"/>
        <xdr:cNvSpPr/>
      </xdr:nvSpPr>
      <xdr:spPr>
        <a:xfrm>
          <a:off x="15430500" y="64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149556</xdr:rowOff>
    </xdr:from>
    <xdr:ext cx="534377" cy="259045"/>
    <xdr:sp macro="" textlink="">
      <xdr:nvSpPr>
        <xdr:cNvPr id="534" name="テキスト ボックス 533"/>
        <xdr:cNvSpPr txBox="1"/>
      </xdr:nvSpPr>
      <xdr:spPr>
        <a:xfrm>
          <a:off x="15214111" y="649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94520</xdr:rowOff>
    </xdr:from>
    <xdr:to>
      <xdr:col>21</xdr:col>
      <xdr:colOff>212725</xdr:colOff>
      <xdr:row>38</xdr:row>
      <xdr:rowOff>24670</xdr:rowOff>
    </xdr:to>
    <xdr:sp macro="" textlink="">
      <xdr:nvSpPr>
        <xdr:cNvPr id="535" name="円/楕円 534"/>
        <xdr:cNvSpPr/>
      </xdr:nvSpPr>
      <xdr:spPr>
        <a:xfrm>
          <a:off x="14541500" y="64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15797</xdr:rowOff>
    </xdr:from>
    <xdr:ext cx="534377" cy="259045"/>
    <xdr:sp macro="" textlink="">
      <xdr:nvSpPr>
        <xdr:cNvPr id="536" name="テキスト ボックス 535"/>
        <xdr:cNvSpPr txBox="1"/>
      </xdr:nvSpPr>
      <xdr:spPr>
        <a:xfrm>
          <a:off x="14325111" y="65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80766</xdr:rowOff>
    </xdr:from>
    <xdr:to>
      <xdr:col>20</xdr:col>
      <xdr:colOff>9525</xdr:colOff>
      <xdr:row>38</xdr:row>
      <xdr:rowOff>10916</xdr:rowOff>
    </xdr:to>
    <xdr:sp macro="" textlink="">
      <xdr:nvSpPr>
        <xdr:cNvPr id="537" name="円/楕円 536"/>
        <xdr:cNvSpPr/>
      </xdr:nvSpPr>
      <xdr:spPr>
        <a:xfrm>
          <a:off x="13652500" y="64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2043</xdr:rowOff>
    </xdr:from>
    <xdr:ext cx="534377" cy="259045"/>
    <xdr:sp macro="" textlink="">
      <xdr:nvSpPr>
        <xdr:cNvPr id="538" name="テキスト ボックス 537"/>
        <xdr:cNvSpPr txBox="1"/>
      </xdr:nvSpPr>
      <xdr:spPr>
        <a:xfrm>
          <a:off x="13436111" y="65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118951</xdr:rowOff>
    </xdr:from>
    <xdr:to>
      <xdr:col>18</xdr:col>
      <xdr:colOff>492125</xdr:colOff>
      <xdr:row>37</xdr:row>
      <xdr:rowOff>49101</xdr:rowOff>
    </xdr:to>
    <xdr:sp macro="" textlink="">
      <xdr:nvSpPr>
        <xdr:cNvPr id="539" name="円/楕円 538"/>
        <xdr:cNvSpPr/>
      </xdr:nvSpPr>
      <xdr:spPr>
        <a:xfrm>
          <a:off x="12763500" y="629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65628</xdr:rowOff>
    </xdr:from>
    <xdr:ext cx="534377" cy="259045"/>
    <xdr:sp macro="" textlink="">
      <xdr:nvSpPr>
        <xdr:cNvPr id="540" name="テキスト ボックス 539"/>
        <xdr:cNvSpPr txBox="1"/>
      </xdr:nvSpPr>
      <xdr:spPr>
        <a:xfrm>
          <a:off x="12547111" y="606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2" name="直線コネクタ 561"/>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3"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4" name="直線コネクタ 563"/>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5"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6" name="直線コネクタ 565"/>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69652</xdr:rowOff>
    </xdr:from>
    <xdr:to>
      <xdr:col>23</xdr:col>
      <xdr:colOff>517525</xdr:colOff>
      <xdr:row>56</xdr:row>
      <xdr:rowOff>93897</xdr:rowOff>
    </xdr:to>
    <xdr:cxnSp macro="">
      <xdr:nvCxnSpPr>
        <xdr:cNvPr id="567" name="直線コネクタ 566"/>
        <xdr:cNvCxnSpPr/>
      </xdr:nvCxnSpPr>
      <xdr:spPr>
        <a:xfrm flipV="1">
          <a:off x="15481300" y="9670852"/>
          <a:ext cx="8382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68"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69" name="フローチャート : 判断 568"/>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93897</xdr:rowOff>
    </xdr:from>
    <xdr:to>
      <xdr:col>22</xdr:col>
      <xdr:colOff>365125</xdr:colOff>
      <xdr:row>56</xdr:row>
      <xdr:rowOff>114778</xdr:rowOff>
    </xdr:to>
    <xdr:cxnSp macro="">
      <xdr:nvCxnSpPr>
        <xdr:cNvPr id="570" name="直線コネクタ 569"/>
        <xdr:cNvCxnSpPr/>
      </xdr:nvCxnSpPr>
      <xdr:spPr>
        <a:xfrm flipV="1">
          <a:off x="14592300" y="9695097"/>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1" name="フローチャート : 判断 570"/>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2" name="テキスト ボックス 571"/>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89216</xdr:rowOff>
    </xdr:from>
    <xdr:to>
      <xdr:col>21</xdr:col>
      <xdr:colOff>161925</xdr:colOff>
      <xdr:row>56</xdr:row>
      <xdr:rowOff>114778</xdr:rowOff>
    </xdr:to>
    <xdr:cxnSp macro="">
      <xdr:nvCxnSpPr>
        <xdr:cNvPr id="573" name="直線コネクタ 572"/>
        <xdr:cNvCxnSpPr/>
      </xdr:nvCxnSpPr>
      <xdr:spPr>
        <a:xfrm>
          <a:off x="13703300" y="9690416"/>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4" name="フローチャート : 判断 573"/>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5" name="テキスト ボックス 574"/>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59727</xdr:rowOff>
    </xdr:from>
    <xdr:to>
      <xdr:col>19</xdr:col>
      <xdr:colOff>644525</xdr:colOff>
      <xdr:row>56</xdr:row>
      <xdr:rowOff>89216</xdr:rowOff>
    </xdr:to>
    <xdr:cxnSp macro="">
      <xdr:nvCxnSpPr>
        <xdr:cNvPr id="576" name="直線コネクタ 575"/>
        <xdr:cNvCxnSpPr/>
      </xdr:nvCxnSpPr>
      <xdr:spPr>
        <a:xfrm>
          <a:off x="12814300" y="9660927"/>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7" name="フローチャート : 判断 576"/>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78" name="テキスト ボックス 577"/>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79" name="フローチャート : 判断 578"/>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0" name="テキスト ボックス 579"/>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18852</xdr:rowOff>
    </xdr:from>
    <xdr:to>
      <xdr:col>23</xdr:col>
      <xdr:colOff>568325</xdr:colOff>
      <xdr:row>56</xdr:row>
      <xdr:rowOff>120452</xdr:rowOff>
    </xdr:to>
    <xdr:sp macro="" textlink="">
      <xdr:nvSpPr>
        <xdr:cNvPr id="586" name="円/楕円 585"/>
        <xdr:cNvSpPr/>
      </xdr:nvSpPr>
      <xdr:spPr>
        <a:xfrm>
          <a:off x="16268700" y="96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168729</xdr:rowOff>
    </xdr:from>
    <xdr:ext cx="534377" cy="259045"/>
    <xdr:sp macro="" textlink="">
      <xdr:nvSpPr>
        <xdr:cNvPr id="587" name="教育費該当値テキスト"/>
        <xdr:cNvSpPr txBox="1"/>
      </xdr:nvSpPr>
      <xdr:spPr>
        <a:xfrm>
          <a:off x="16370300" y="959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90,321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43097</xdr:rowOff>
    </xdr:from>
    <xdr:to>
      <xdr:col>22</xdr:col>
      <xdr:colOff>415925</xdr:colOff>
      <xdr:row>56</xdr:row>
      <xdr:rowOff>144697</xdr:rowOff>
    </xdr:to>
    <xdr:sp macro="" textlink="">
      <xdr:nvSpPr>
        <xdr:cNvPr id="588" name="円/楕円 587"/>
        <xdr:cNvSpPr/>
      </xdr:nvSpPr>
      <xdr:spPr>
        <a:xfrm>
          <a:off x="15430500" y="96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135824</xdr:rowOff>
    </xdr:from>
    <xdr:ext cx="534377" cy="259045"/>
    <xdr:sp macro="" textlink="">
      <xdr:nvSpPr>
        <xdr:cNvPr id="589" name="テキスト ボックス 588"/>
        <xdr:cNvSpPr txBox="1"/>
      </xdr:nvSpPr>
      <xdr:spPr>
        <a:xfrm>
          <a:off x="15214111" y="97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85,018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63978</xdr:rowOff>
    </xdr:from>
    <xdr:to>
      <xdr:col>21</xdr:col>
      <xdr:colOff>212725</xdr:colOff>
      <xdr:row>56</xdr:row>
      <xdr:rowOff>165578</xdr:rowOff>
    </xdr:to>
    <xdr:sp macro="" textlink="">
      <xdr:nvSpPr>
        <xdr:cNvPr id="590" name="円/楕円 589"/>
        <xdr:cNvSpPr/>
      </xdr:nvSpPr>
      <xdr:spPr>
        <a:xfrm>
          <a:off x="14541500" y="96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156705</xdr:rowOff>
    </xdr:from>
    <xdr:ext cx="534377" cy="259045"/>
    <xdr:sp macro="" textlink="">
      <xdr:nvSpPr>
        <xdr:cNvPr id="591" name="テキスト ボックス 590"/>
        <xdr:cNvSpPr txBox="1"/>
      </xdr:nvSpPr>
      <xdr:spPr>
        <a:xfrm>
          <a:off x="14325111" y="9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38416</xdr:rowOff>
    </xdr:from>
    <xdr:to>
      <xdr:col>20</xdr:col>
      <xdr:colOff>9525</xdr:colOff>
      <xdr:row>56</xdr:row>
      <xdr:rowOff>140016</xdr:rowOff>
    </xdr:to>
    <xdr:sp macro="" textlink="">
      <xdr:nvSpPr>
        <xdr:cNvPr id="592" name="円/楕円 591"/>
        <xdr:cNvSpPr/>
      </xdr:nvSpPr>
      <xdr:spPr>
        <a:xfrm>
          <a:off x="13652500" y="96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131143</xdr:rowOff>
    </xdr:from>
    <xdr:ext cx="534377" cy="259045"/>
    <xdr:sp macro="" textlink="">
      <xdr:nvSpPr>
        <xdr:cNvPr id="593" name="テキスト ボックス 592"/>
        <xdr:cNvSpPr txBox="1"/>
      </xdr:nvSpPr>
      <xdr:spPr>
        <a:xfrm>
          <a:off x="13436111" y="973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8927</xdr:rowOff>
    </xdr:from>
    <xdr:to>
      <xdr:col>18</xdr:col>
      <xdr:colOff>492125</xdr:colOff>
      <xdr:row>56</xdr:row>
      <xdr:rowOff>110527</xdr:rowOff>
    </xdr:to>
    <xdr:sp macro="" textlink="">
      <xdr:nvSpPr>
        <xdr:cNvPr id="594" name="円/楕円 593"/>
        <xdr:cNvSpPr/>
      </xdr:nvSpPr>
      <xdr:spPr>
        <a:xfrm>
          <a:off x="12763500" y="96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127054</xdr:rowOff>
    </xdr:from>
    <xdr:ext cx="534377" cy="259045"/>
    <xdr:sp macro="" textlink="">
      <xdr:nvSpPr>
        <xdr:cNvPr id="595" name="テキスト ボックス 594"/>
        <xdr:cNvSpPr txBox="1"/>
      </xdr:nvSpPr>
      <xdr:spPr>
        <a:xfrm>
          <a:off x="12547111" y="93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19" name="直線コネクタ 618"/>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2"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3" name="直線コネクタ 62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119774</xdr:rowOff>
    </xdr:from>
    <xdr:to>
      <xdr:col>23</xdr:col>
      <xdr:colOff>517525</xdr:colOff>
      <xdr:row>78</xdr:row>
      <xdr:rowOff>99313</xdr:rowOff>
    </xdr:to>
    <xdr:cxnSp macro="">
      <xdr:nvCxnSpPr>
        <xdr:cNvPr id="624" name="直線コネクタ 623"/>
        <xdr:cNvCxnSpPr/>
      </xdr:nvCxnSpPr>
      <xdr:spPr>
        <a:xfrm flipV="1">
          <a:off x="15481300" y="13321424"/>
          <a:ext cx="838200" cy="15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5" name="災害復旧費平均値テキスト"/>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6" name="フローチャート : 判断 625"/>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99313</xdr:rowOff>
    </xdr:from>
    <xdr:to>
      <xdr:col>22</xdr:col>
      <xdr:colOff>365125</xdr:colOff>
      <xdr:row>79</xdr:row>
      <xdr:rowOff>44450</xdr:rowOff>
    </xdr:to>
    <xdr:cxnSp macro="">
      <xdr:nvCxnSpPr>
        <xdr:cNvPr id="627" name="直線コネクタ 626"/>
        <xdr:cNvCxnSpPr/>
      </xdr:nvCxnSpPr>
      <xdr:spPr>
        <a:xfrm flipV="1">
          <a:off x="14592300" y="13472413"/>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28" name="フローチャート : 判断 627"/>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29" name="テキスト ボックス 628"/>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20264</xdr:rowOff>
    </xdr:from>
    <xdr:to>
      <xdr:col>21</xdr:col>
      <xdr:colOff>161925</xdr:colOff>
      <xdr:row>79</xdr:row>
      <xdr:rowOff>44450</xdr:rowOff>
    </xdr:to>
    <xdr:cxnSp macro="">
      <xdr:nvCxnSpPr>
        <xdr:cNvPr id="630" name="直線コネクタ 629"/>
        <xdr:cNvCxnSpPr/>
      </xdr:nvCxnSpPr>
      <xdr:spPr>
        <a:xfrm>
          <a:off x="13703300" y="13564814"/>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1" name="フローチャート : 判断 630"/>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2" name="テキスト ボックス 631"/>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20264</xdr:rowOff>
    </xdr:from>
    <xdr:to>
      <xdr:col>19</xdr:col>
      <xdr:colOff>644525</xdr:colOff>
      <xdr:row>79</xdr:row>
      <xdr:rowOff>44450</xdr:rowOff>
    </xdr:to>
    <xdr:cxnSp macro="">
      <xdr:nvCxnSpPr>
        <xdr:cNvPr id="633" name="直線コネクタ 632"/>
        <xdr:cNvCxnSpPr/>
      </xdr:nvCxnSpPr>
      <xdr:spPr>
        <a:xfrm flipV="1">
          <a:off x="12814300" y="13564814"/>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4" name="フローチャート : 判断 633"/>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5" name="テキスト ボックス 634"/>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6" name="フローチャート : 判断 635"/>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7" name="テキスト ボックス 636"/>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68974</xdr:rowOff>
    </xdr:from>
    <xdr:to>
      <xdr:col>23</xdr:col>
      <xdr:colOff>568325</xdr:colOff>
      <xdr:row>77</xdr:row>
      <xdr:rowOff>170574</xdr:rowOff>
    </xdr:to>
    <xdr:sp macro="" textlink="">
      <xdr:nvSpPr>
        <xdr:cNvPr id="643" name="円/楕円 642"/>
        <xdr:cNvSpPr/>
      </xdr:nvSpPr>
      <xdr:spPr>
        <a:xfrm>
          <a:off x="16268700" y="132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91851</xdr:rowOff>
    </xdr:from>
    <xdr:ext cx="534377" cy="259045"/>
    <xdr:sp macro="" textlink="">
      <xdr:nvSpPr>
        <xdr:cNvPr id="644" name="災害復旧費該当値テキスト"/>
        <xdr:cNvSpPr txBox="1"/>
      </xdr:nvSpPr>
      <xdr:spPr>
        <a:xfrm>
          <a:off x="16370300" y="1312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48513</xdr:rowOff>
    </xdr:from>
    <xdr:to>
      <xdr:col>22</xdr:col>
      <xdr:colOff>415925</xdr:colOff>
      <xdr:row>78</xdr:row>
      <xdr:rowOff>150113</xdr:rowOff>
    </xdr:to>
    <xdr:sp macro="" textlink="">
      <xdr:nvSpPr>
        <xdr:cNvPr id="645" name="円/楕円 644"/>
        <xdr:cNvSpPr/>
      </xdr:nvSpPr>
      <xdr:spPr>
        <a:xfrm>
          <a:off x="15430500" y="134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166640</xdr:rowOff>
    </xdr:from>
    <xdr:ext cx="534377" cy="259045"/>
    <xdr:sp macro="" textlink="">
      <xdr:nvSpPr>
        <xdr:cNvPr id="646" name="テキスト ボックス 645"/>
        <xdr:cNvSpPr txBox="1"/>
      </xdr:nvSpPr>
      <xdr:spPr>
        <a:xfrm>
          <a:off x="15214111" y="131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7" name="円/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8" name="テキスト ボックス 64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140914</xdr:rowOff>
    </xdr:from>
    <xdr:to>
      <xdr:col>20</xdr:col>
      <xdr:colOff>9525</xdr:colOff>
      <xdr:row>79</xdr:row>
      <xdr:rowOff>71064</xdr:rowOff>
    </xdr:to>
    <xdr:sp macro="" textlink="">
      <xdr:nvSpPr>
        <xdr:cNvPr id="649" name="円/楕円 648"/>
        <xdr:cNvSpPr/>
      </xdr:nvSpPr>
      <xdr:spPr>
        <a:xfrm>
          <a:off x="13652500" y="135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62191</xdr:rowOff>
    </xdr:from>
    <xdr:ext cx="469744" cy="259045"/>
    <xdr:sp macro="" textlink="">
      <xdr:nvSpPr>
        <xdr:cNvPr id="650" name="テキスト ボックス 649"/>
        <xdr:cNvSpPr txBox="1"/>
      </xdr:nvSpPr>
      <xdr:spPr>
        <a:xfrm>
          <a:off x="13468427" y="136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1" name="円/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2" name="テキスト ボックス 65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4" name="直線コネクタ 673"/>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5"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6" name="直線コネクタ 675"/>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7"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78" name="直線コネクタ 677"/>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124366</xdr:rowOff>
    </xdr:from>
    <xdr:to>
      <xdr:col>23</xdr:col>
      <xdr:colOff>517525</xdr:colOff>
      <xdr:row>95</xdr:row>
      <xdr:rowOff>148524</xdr:rowOff>
    </xdr:to>
    <xdr:cxnSp macro="">
      <xdr:nvCxnSpPr>
        <xdr:cNvPr id="679" name="直線コネクタ 678"/>
        <xdr:cNvCxnSpPr/>
      </xdr:nvCxnSpPr>
      <xdr:spPr>
        <a:xfrm flipV="1">
          <a:off x="15481300" y="16412116"/>
          <a:ext cx="8382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0"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1" name="フローチャート : 判断 680"/>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148524</xdr:rowOff>
    </xdr:from>
    <xdr:to>
      <xdr:col>22</xdr:col>
      <xdr:colOff>365125</xdr:colOff>
      <xdr:row>95</xdr:row>
      <xdr:rowOff>154299</xdr:rowOff>
    </xdr:to>
    <xdr:cxnSp macro="">
      <xdr:nvCxnSpPr>
        <xdr:cNvPr id="682" name="直線コネクタ 681"/>
        <xdr:cNvCxnSpPr/>
      </xdr:nvCxnSpPr>
      <xdr:spPr>
        <a:xfrm flipV="1">
          <a:off x="14592300" y="16436274"/>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3" name="フローチャート : 判断 682"/>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4" name="テキスト ボックス 683"/>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127291</xdr:rowOff>
    </xdr:from>
    <xdr:to>
      <xdr:col>21</xdr:col>
      <xdr:colOff>161925</xdr:colOff>
      <xdr:row>95</xdr:row>
      <xdr:rowOff>154299</xdr:rowOff>
    </xdr:to>
    <xdr:cxnSp macro="">
      <xdr:nvCxnSpPr>
        <xdr:cNvPr id="685" name="直線コネクタ 684"/>
        <xdr:cNvCxnSpPr/>
      </xdr:nvCxnSpPr>
      <xdr:spPr>
        <a:xfrm>
          <a:off x="13703300" y="16415041"/>
          <a:ext cx="889000" cy="2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6" name="フローチャート : 判断 685"/>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7" name="テキスト ボックス 686"/>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127291</xdr:rowOff>
    </xdr:from>
    <xdr:to>
      <xdr:col>19</xdr:col>
      <xdr:colOff>644525</xdr:colOff>
      <xdr:row>95</xdr:row>
      <xdr:rowOff>151240</xdr:rowOff>
    </xdr:to>
    <xdr:cxnSp macro="">
      <xdr:nvCxnSpPr>
        <xdr:cNvPr id="688" name="直線コネクタ 687"/>
        <xdr:cNvCxnSpPr/>
      </xdr:nvCxnSpPr>
      <xdr:spPr>
        <a:xfrm flipV="1">
          <a:off x="12814300" y="16415041"/>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89" name="フローチャート : 判断 688"/>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0" name="テキスト ボックス 689"/>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1" name="フローチャート : 判断 690"/>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2" name="テキスト ボックス 691"/>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73566</xdr:rowOff>
    </xdr:from>
    <xdr:to>
      <xdr:col>23</xdr:col>
      <xdr:colOff>568325</xdr:colOff>
      <xdr:row>96</xdr:row>
      <xdr:rowOff>3716</xdr:rowOff>
    </xdr:to>
    <xdr:sp macro="" textlink="">
      <xdr:nvSpPr>
        <xdr:cNvPr id="698" name="円/楕円 697"/>
        <xdr:cNvSpPr/>
      </xdr:nvSpPr>
      <xdr:spPr>
        <a:xfrm>
          <a:off x="16268700" y="163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96443</xdr:rowOff>
    </xdr:from>
    <xdr:ext cx="599010" cy="259045"/>
    <xdr:sp macro="" textlink="">
      <xdr:nvSpPr>
        <xdr:cNvPr id="699" name="公債費該当値テキスト"/>
        <xdr:cNvSpPr txBox="1"/>
      </xdr:nvSpPr>
      <xdr:spPr>
        <a:xfrm>
          <a:off x="16370300" y="1621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115,854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97724</xdr:rowOff>
    </xdr:from>
    <xdr:to>
      <xdr:col>22</xdr:col>
      <xdr:colOff>415925</xdr:colOff>
      <xdr:row>96</xdr:row>
      <xdr:rowOff>27874</xdr:rowOff>
    </xdr:to>
    <xdr:sp macro="" textlink="">
      <xdr:nvSpPr>
        <xdr:cNvPr id="700" name="円/楕円 699"/>
        <xdr:cNvSpPr/>
      </xdr:nvSpPr>
      <xdr:spPr>
        <a:xfrm>
          <a:off x="15430500" y="1638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44401</xdr:rowOff>
    </xdr:from>
    <xdr:ext cx="599010" cy="259045"/>
    <xdr:sp macro="" textlink="">
      <xdr:nvSpPr>
        <xdr:cNvPr id="701" name="テキスト ボックス 700"/>
        <xdr:cNvSpPr txBox="1"/>
      </xdr:nvSpPr>
      <xdr:spPr>
        <a:xfrm>
          <a:off x="15181794" y="1616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103499</xdr:rowOff>
    </xdr:from>
    <xdr:to>
      <xdr:col>21</xdr:col>
      <xdr:colOff>212725</xdr:colOff>
      <xdr:row>96</xdr:row>
      <xdr:rowOff>33649</xdr:rowOff>
    </xdr:to>
    <xdr:sp macro="" textlink="">
      <xdr:nvSpPr>
        <xdr:cNvPr id="702" name="円/楕円 701"/>
        <xdr:cNvSpPr/>
      </xdr:nvSpPr>
      <xdr:spPr>
        <a:xfrm>
          <a:off x="14541500" y="163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24776</xdr:rowOff>
    </xdr:from>
    <xdr:ext cx="599010" cy="259045"/>
    <xdr:sp macro="" textlink="">
      <xdr:nvSpPr>
        <xdr:cNvPr id="703" name="テキスト ボックス 702"/>
        <xdr:cNvSpPr txBox="1"/>
      </xdr:nvSpPr>
      <xdr:spPr>
        <a:xfrm>
          <a:off x="14292794" y="164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76491</xdr:rowOff>
    </xdr:from>
    <xdr:to>
      <xdr:col>20</xdr:col>
      <xdr:colOff>9525</xdr:colOff>
      <xdr:row>96</xdr:row>
      <xdr:rowOff>6641</xdr:rowOff>
    </xdr:to>
    <xdr:sp macro="" textlink="">
      <xdr:nvSpPr>
        <xdr:cNvPr id="704" name="円/楕円 703"/>
        <xdr:cNvSpPr/>
      </xdr:nvSpPr>
      <xdr:spPr>
        <a:xfrm>
          <a:off x="13652500" y="163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23168</xdr:rowOff>
    </xdr:from>
    <xdr:ext cx="599010" cy="259045"/>
    <xdr:sp macro="" textlink="">
      <xdr:nvSpPr>
        <xdr:cNvPr id="705" name="テキスト ボックス 704"/>
        <xdr:cNvSpPr txBox="1"/>
      </xdr:nvSpPr>
      <xdr:spPr>
        <a:xfrm>
          <a:off x="13403794" y="1613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115,214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100440</xdr:rowOff>
    </xdr:from>
    <xdr:to>
      <xdr:col>18</xdr:col>
      <xdr:colOff>492125</xdr:colOff>
      <xdr:row>96</xdr:row>
      <xdr:rowOff>30590</xdr:rowOff>
    </xdr:to>
    <xdr:sp macro="" textlink="">
      <xdr:nvSpPr>
        <xdr:cNvPr id="706" name="円/楕円 705"/>
        <xdr:cNvSpPr/>
      </xdr:nvSpPr>
      <xdr:spPr>
        <a:xfrm>
          <a:off x="12763500" y="163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21717</xdr:rowOff>
    </xdr:from>
    <xdr:ext cx="599010" cy="259045"/>
    <xdr:sp macro="" textlink="">
      <xdr:nvSpPr>
        <xdr:cNvPr id="707" name="テキスト ボックス 706"/>
        <xdr:cNvSpPr txBox="1"/>
      </xdr:nvSpPr>
      <xdr:spPr>
        <a:xfrm>
          <a:off x="12514794" y="1648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1" name="直線コネクタ 730"/>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2"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4"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5" name="直線コネクタ 734"/>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7"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38" name="フローチャート : 判断 737"/>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0" name="フローチャート : 判断 739"/>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1" name="テキスト ボックス 740"/>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3" name="フローチャート : 判断 742"/>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4" name="テキスト ボックス 743"/>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6" name="フローチャート : 判断 745"/>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7" name="テキスト ボックス 746"/>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8" name="フローチャート : 判断 747"/>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9" name="テキスト ボックス 748"/>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5" name="円/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6"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7" name="円/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8" name="テキスト ボックス 75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9" name="円/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0" name="テキスト ボックス 75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1" name="円/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2" name="テキスト ボックス 76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3" name="円/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4" name="テキスト ボックス 76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フローチャート :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9" name="フローチャート :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0" name="テキスト ボックス 78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2" name="フローチャート :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3" name="テキスト ボックス 79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5" name="フローチャート :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6" name="テキスト ボックス 79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フローチャート :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8" name="テキスト ボックス 79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円/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6" name="円/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7" name="テキスト ボックス 80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8" name="円/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9" name="テキスト ボックス 80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0" name="円/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1" name="テキスト ボックス 81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円/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3" name="テキスト ボックス 81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農林水産業費については国庫補助事業により酪農家等が整備した新築牛舎等への工事に対して</a:t>
          </a:r>
          <a:r>
            <a:rPr kumimoji="1" lang="en-US" altLang="ja-JP" sz="1400">
              <a:latin typeface="ＭＳ Ｐゴシック"/>
            </a:rPr>
            <a:t>6</a:t>
          </a:r>
          <a:r>
            <a:rPr kumimoji="1" lang="ja-JP" altLang="en-US" sz="1400">
              <a:latin typeface="ＭＳ Ｐゴシック"/>
            </a:rPr>
            <a:t>億</a:t>
          </a:r>
          <a:r>
            <a:rPr kumimoji="1" lang="en-US" altLang="ja-JP" sz="1400">
              <a:latin typeface="ＭＳ Ｐゴシック"/>
            </a:rPr>
            <a:t>6</a:t>
          </a:r>
          <a:r>
            <a:rPr kumimoji="1" lang="ja-JP" altLang="en-US" sz="1400">
              <a:latin typeface="ＭＳ Ｐゴシック"/>
            </a:rPr>
            <a:t>千万円の補助を行ったことにより類似団体と比べ大きく上回っているが、次年度以降は平均にもどるものと見込まれる。</a:t>
          </a:r>
          <a:endParaRPr kumimoji="1" lang="en-US" altLang="ja-JP" sz="14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衛生費については病院建設事業にかかる工事が終了し減少傾向にあるが、遠軽地区広域組合が実施するごみ焼却施設建設事業により類似団体と比べ大きく上回っているが、平成</a:t>
          </a:r>
          <a:r>
            <a:rPr kumimoji="1" lang="en-US" altLang="ja-JP" sz="1400">
              <a:latin typeface="ＭＳ Ｐゴシック"/>
            </a:rPr>
            <a:t>28</a:t>
          </a:r>
          <a:r>
            <a:rPr kumimoji="1" lang="ja-JP" altLang="en-US" sz="1400">
              <a:latin typeface="ＭＳ Ｐゴシック"/>
            </a:rPr>
            <a:t>年度で事業が終了したため次年度以降は減少に転ずるものと見込まれる。</a:t>
          </a:r>
          <a:endParaRPr kumimoji="1" lang="en-US" altLang="ja-JP"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財政調整基金については事業の取捨選択により、平成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年において</a:t>
          </a:r>
          <a:r>
            <a:rPr kumimoji="1" lang="en-US" altLang="ja-JP" sz="1400">
              <a:latin typeface="ＭＳ ゴシック" pitchFamily="49" charset="-128"/>
              <a:ea typeface="ＭＳ ゴシック" pitchFamily="49" charset="-128"/>
            </a:rPr>
            <a:t>266</a:t>
          </a:r>
          <a:r>
            <a:rPr kumimoji="1" lang="ja-JP" altLang="en-US" sz="1400">
              <a:latin typeface="ＭＳ ゴシック" pitchFamily="49" charset="-128"/>
              <a:ea typeface="ＭＳ ゴシック" pitchFamily="49" charset="-128"/>
            </a:rPr>
            <a:t>百万円の積み立てを行った。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実質収支額、実質単年度収支についても黒字となっており、今後も健全な財政運営に努める。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各会計において黒字比率であることから、連結実質赤字比率が算出されていない状況であり、今後も各会計において、歳入の確保と歳出の削減に努める。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6118699</v>
      </c>
      <c r="BO4" s="381"/>
      <c r="BP4" s="381"/>
      <c r="BQ4" s="381"/>
      <c r="BR4" s="381"/>
      <c r="BS4" s="381"/>
      <c r="BT4" s="381"/>
      <c r="BU4" s="382"/>
      <c r="BV4" s="380">
        <v>5901138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5.5</v>
      </c>
      <c r="CU4" s="387"/>
      <c r="CV4" s="387"/>
      <c r="CW4" s="387"/>
      <c r="CX4" s="387"/>
      <c r="CY4" s="387"/>
      <c r="CZ4" s="387"/>
      <c r="DA4" s="388"/>
      <c r="DB4" s="386">
        <v>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5926956</v>
      </c>
      <c r="BO5" s="418"/>
      <c r="BP5" s="418"/>
      <c r="BQ5" s="418"/>
      <c r="BR5" s="418"/>
      <c r="BS5" s="418"/>
      <c r="BT5" s="418"/>
      <c r="BU5" s="419"/>
      <c r="BV5" s="417">
        <v>5682647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78.900000000000006</v>
      </c>
      <c r="CU5" s="415"/>
      <c r="CV5" s="415"/>
      <c r="CW5" s="415"/>
      <c r="CX5" s="415"/>
      <c r="CY5" s="415"/>
      <c r="CZ5" s="415"/>
      <c r="DA5" s="416"/>
      <c r="DB5" s="414">
        <v>77.2</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191743</v>
      </c>
      <c r="BO6" s="418"/>
      <c r="BP6" s="418"/>
      <c r="BQ6" s="418"/>
      <c r="BR6" s="418"/>
      <c r="BS6" s="418"/>
      <c r="BT6" s="418"/>
      <c r="BU6" s="419"/>
      <c r="BV6" s="417">
        <v>218491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82.1</v>
      </c>
      <c r="CU6" s="455"/>
      <c r="CV6" s="455"/>
      <c r="CW6" s="455"/>
      <c r="CX6" s="455"/>
      <c r="CY6" s="455"/>
      <c r="CZ6" s="455"/>
      <c r="DA6" s="456"/>
      <c r="DB6" s="454">
        <v>81.2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4635</v>
      </c>
      <c r="BO7" s="418"/>
      <c r="BP7" s="418"/>
      <c r="BQ7" s="418"/>
      <c r="BR7" s="418"/>
      <c r="BS7" s="418"/>
      <c r="BT7" s="418"/>
      <c r="BU7" s="419"/>
      <c r="BV7" s="417">
        <v>43246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3427636</v>
      </c>
      <c r="CU7" s="418"/>
      <c r="CV7" s="418"/>
      <c r="CW7" s="418"/>
      <c r="CX7" s="418"/>
      <c r="CY7" s="418"/>
      <c r="CZ7" s="418"/>
      <c r="DA7" s="419"/>
      <c r="DB7" s="417">
        <v>3520635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187108</v>
      </c>
      <c r="BO8" s="418"/>
      <c r="BP8" s="418"/>
      <c r="BQ8" s="418"/>
      <c r="BR8" s="418"/>
      <c r="BS8" s="418"/>
      <c r="BT8" s="418"/>
      <c r="BU8" s="419"/>
      <c r="BV8" s="417">
        <v>175245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5362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93</v>
      </c>
      <c r="AV9" s="450"/>
      <c r="AW9" s="450"/>
      <c r="AX9" s="450"/>
      <c r="AY9" s="451" t="s">
        <v>100</v>
      </c>
      <c r="AZ9" s="452"/>
      <c r="BA9" s="452"/>
      <c r="BB9" s="452"/>
      <c r="BC9" s="452"/>
      <c r="BD9" s="452"/>
      <c r="BE9" s="452"/>
      <c r="BF9" s="452"/>
      <c r="BG9" s="452"/>
      <c r="BH9" s="452"/>
      <c r="BI9" s="452"/>
      <c r="BJ9" s="452"/>
      <c r="BK9" s="452"/>
      <c r="BL9" s="452"/>
      <c r="BM9" s="453"/>
      <c r="BN9" s="417">
        <v>11863</v>
      </c>
      <c r="BO9" s="418"/>
      <c r="BP9" s="418"/>
      <c r="BQ9" s="418"/>
      <c r="BR9" s="418"/>
      <c r="BS9" s="418"/>
      <c r="BT9" s="418"/>
      <c r="BU9" s="419"/>
      <c r="BV9" s="417">
        <v>2331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14.5</v>
      </c>
      <c r="CU9" s="415"/>
      <c r="CV9" s="415"/>
      <c r="CW9" s="415"/>
      <c r="CX9" s="415"/>
      <c r="CY9" s="415"/>
      <c r="CZ9" s="415"/>
      <c r="DA9" s="416"/>
      <c r="DB9" s="414">
        <v>13.7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5892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268149</v>
      </c>
      <c r="BO10" s="418"/>
      <c r="BP10" s="418"/>
      <c r="BQ10" s="418"/>
      <c r="BR10" s="418"/>
      <c r="BS10" s="418"/>
      <c r="BT10" s="418"/>
      <c r="BU10" s="419"/>
      <c r="BV10" s="417">
        <v>344098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93</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5346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5207</v>
      </c>
      <c r="S13" s="499"/>
      <c r="T13" s="499"/>
      <c r="U13" s="499"/>
      <c r="V13" s="500"/>
      <c r="W13" s="433" t="s">
        <v>123</v>
      </c>
      <c r="X13" s="434"/>
      <c r="Y13" s="434"/>
      <c r="Z13" s="434"/>
      <c r="AA13" s="434"/>
      <c r="AB13" s="424"/>
      <c r="AC13" s="468">
        <v>836</v>
      </c>
      <c r="AD13" s="469"/>
      <c r="AE13" s="469"/>
      <c r="AF13" s="469"/>
      <c r="AG13" s="508"/>
      <c r="AH13" s="468">
        <v>957</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280012</v>
      </c>
      <c r="BO13" s="418"/>
      <c r="BP13" s="418"/>
      <c r="BQ13" s="418"/>
      <c r="BR13" s="418"/>
      <c r="BS13" s="418"/>
      <c r="BT13" s="418"/>
      <c r="BU13" s="419"/>
      <c r="BV13" s="417">
        <v>346429</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6.3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5497</v>
      </c>
      <c r="S14" s="499"/>
      <c r="T14" s="499"/>
      <c r="U14" s="499"/>
      <c r="V14" s="500"/>
      <c r="W14" s="407"/>
      <c r="X14" s="408"/>
      <c r="Y14" s="408"/>
      <c r="Z14" s="408"/>
      <c r="AA14" s="408"/>
      <c r="AB14" s="397"/>
      <c r="AC14" s="501">
        <v>30.5</v>
      </c>
      <c r="AD14" s="502"/>
      <c r="AE14" s="502"/>
      <c r="AF14" s="502"/>
      <c r="AG14" s="503"/>
      <c r="AH14" s="501">
        <v>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5361</v>
      </c>
      <c r="S15" s="499"/>
      <c r="T15" s="499"/>
      <c r="U15" s="499"/>
      <c r="V15" s="500"/>
      <c r="W15" s="433" t="s">
        <v>129</v>
      </c>
      <c r="X15" s="434"/>
      <c r="Y15" s="434"/>
      <c r="Z15" s="434"/>
      <c r="AA15" s="434"/>
      <c r="AB15" s="424"/>
      <c r="AC15" s="468">
        <v>649</v>
      </c>
      <c r="AD15" s="469"/>
      <c r="AE15" s="469"/>
      <c r="AF15" s="469"/>
      <c r="AG15" s="508"/>
      <c r="AH15" s="468">
        <v>713</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738478</v>
      </c>
      <c r="BO15" s="381"/>
      <c r="BP15" s="381"/>
      <c r="BQ15" s="381"/>
      <c r="BR15" s="381"/>
      <c r="BS15" s="381"/>
      <c r="BT15" s="381"/>
      <c r="BU15" s="382"/>
      <c r="BV15" s="380">
        <v>728219</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23.7</v>
      </c>
      <c r="AD16" s="502"/>
      <c r="AE16" s="502"/>
      <c r="AF16" s="502"/>
      <c r="AG16" s="503"/>
      <c r="AH16" s="501">
        <v>23.9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3095148</v>
      </c>
      <c r="BO16" s="418"/>
      <c r="BP16" s="418"/>
      <c r="BQ16" s="418"/>
      <c r="BR16" s="418"/>
      <c r="BS16" s="418"/>
      <c r="BT16" s="418"/>
      <c r="BU16" s="419"/>
      <c r="BV16" s="417">
        <v>3150692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1252</v>
      </c>
      <c r="AD17" s="469"/>
      <c r="AE17" s="469"/>
      <c r="AF17" s="469"/>
      <c r="AG17" s="508"/>
      <c r="AH17" s="468">
        <v>1316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936304</v>
      </c>
      <c r="BO17" s="418"/>
      <c r="BP17" s="418"/>
      <c r="BQ17" s="418"/>
      <c r="BR17" s="418"/>
      <c r="BS17" s="418"/>
      <c r="BT17" s="418"/>
      <c r="BU17" s="419"/>
      <c r="BV17" s="417">
        <v>922605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404.94</v>
      </c>
      <c r="M18" s="530"/>
      <c r="N18" s="530"/>
      <c r="O18" s="530"/>
      <c r="P18" s="530"/>
      <c r="Q18" s="530"/>
      <c r="R18" s="531"/>
      <c r="S18" s="531"/>
      <c r="T18" s="531"/>
      <c r="U18" s="531"/>
      <c r="V18" s="532"/>
      <c r="W18" s="435"/>
      <c r="X18" s="436"/>
      <c r="Y18" s="436"/>
      <c r="Z18" s="436"/>
      <c r="AA18" s="436"/>
      <c r="AB18" s="427"/>
      <c r="AC18" s="533">
        <v>45.7</v>
      </c>
      <c r="AD18" s="534"/>
      <c r="AE18" s="534"/>
      <c r="AF18" s="534"/>
      <c r="AG18" s="535"/>
      <c r="AH18" s="533">
        <v>44.1</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2759772</v>
      </c>
      <c r="BO18" s="418"/>
      <c r="BP18" s="418"/>
      <c r="BQ18" s="418"/>
      <c r="BR18" s="418"/>
      <c r="BS18" s="418"/>
      <c r="BT18" s="418"/>
      <c r="BU18" s="419"/>
      <c r="BV18" s="417">
        <v>2757306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3988454</v>
      </c>
      <c r="BO19" s="418"/>
      <c r="BP19" s="418"/>
      <c r="BQ19" s="418"/>
      <c r="BR19" s="418"/>
      <c r="BS19" s="418"/>
      <c r="BT19" s="418"/>
      <c r="BU19" s="419"/>
      <c r="BV19" s="417">
        <v>4130974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2311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6971595</v>
      </c>
      <c r="BO23" s="418"/>
      <c r="BP23" s="418"/>
      <c r="BQ23" s="418"/>
      <c r="BR23" s="418"/>
      <c r="BS23" s="418"/>
      <c r="BT23" s="418"/>
      <c r="BU23" s="419"/>
      <c r="BV23" s="417">
        <v>6854652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7500</v>
      </c>
      <c r="R24" s="469"/>
      <c r="S24" s="469"/>
      <c r="T24" s="469"/>
      <c r="U24" s="469"/>
      <c r="V24" s="508"/>
      <c r="W24" s="563"/>
      <c r="X24" s="551"/>
      <c r="Y24" s="552"/>
      <c r="Z24" s="467" t="s">
        <v>153</v>
      </c>
      <c r="AA24" s="447"/>
      <c r="AB24" s="447"/>
      <c r="AC24" s="447"/>
      <c r="AD24" s="447"/>
      <c r="AE24" s="447"/>
      <c r="AF24" s="447"/>
      <c r="AG24" s="448"/>
      <c r="AH24" s="468">
        <v>92</v>
      </c>
      <c r="AI24" s="469"/>
      <c r="AJ24" s="469"/>
      <c r="AK24" s="469"/>
      <c r="AL24" s="508"/>
      <c r="AM24" s="468">
        <v>308200</v>
      </c>
      <c r="AN24" s="469"/>
      <c r="AO24" s="469"/>
      <c r="AP24" s="469"/>
      <c r="AQ24" s="469"/>
      <c r="AR24" s="508"/>
      <c r="AS24" s="468">
        <v>3350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6943395</v>
      </c>
      <c r="BO24" s="418"/>
      <c r="BP24" s="418"/>
      <c r="BQ24" s="418"/>
      <c r="BR24" s="418"/>
      <c r="BS24" s="418"/>
      <c r="BT24" s="418"/>
      <c r="BU24" s="419"/>
      <c r="BV24" s="417">
        <v>6822350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6050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15361</v>
      </c>
      <c r="BO25" s="381"/>
      <c r="BP25" s="381"/>
      <c r="BQ25" s="381"/>
      <c r="BR25" s="381"/>
      <c r="BS25" s="381"/>
      <c r="BT25" s="381"/>
      <c r="BU25" s="382"/>
      <c r="BV25" s="380">
        <v>22339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5400</v>
      </c>
      <c r="R26" s="469"/>
      <c r="S26" s="469"/>
      <c r="T26" s="469"/>
      <c r="U26" s="469"/>
      <c r="V26" s="508"/>
      <c r="W26" s="563"/>
      <c r="X26" s="551"/>
      <c r="Y26" s="552"/>
      <c r="Z26" s="467" t="s">
        <v>159</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2750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128367</v>
      </c>
      <c r="BO27" s="587"/>
      <c r="BP27" s="587"/>
      <c r="BQ27" s="587"/>
      <c r="BR27" s="587"/>
      <c r="BS27" s="587"/>
      <c r="BT27" s="587"/>
      <c r="BU27" s="588"/>
      <c r="BV27" s="586">
        <v>128350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2250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2367908</v>
      </c>
      <c r="BO28" s="381"/>
      <c r="BP28" s="381"/>
      <c r="BQ28" s="381"/>
      <c r="BR28" s="381"/>
      <c r="BS28" s="381"/>
      <c r="BT28" s="381"/>
      <c r="BU28" s="382"/>
      <c r="BV28" s="380">
        <v>2099759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8</v>
      </c>
      <c r="M29" s="469"/>
      <c r="N29" s="469"/>
      <c r="O29" s="469"/>
      <c r="P29" s="508"/>
      <c r="Q29" s="468">
        <v>1850</v>
      </c>
      <c r="R29" s="469"/>
      <c r="S29" s="469"/>
      <c r="T29" s="469"/>
      <c r="U29" s="469"/>
      <c r="V29" s="508"/>
      <c r="W29" s="564"/>
      <c r="X29" s="565"/>
      <c r="Y29" s="566"/>
      <c r="Z29" s="467" t="s">
        <v>169</v>
      </c>
      <c r="AA29" s="447"/>
      <c r="AB29" s="447"/>
      <c r="AC29" s="447"/>
      <c r="AD29" s="447"/>
      <c r="AE29" s="447"/>
      <c r="AF29" s="447"/>
      <c r="AG29" s="448"/>
      <c r="AH29" s="468">
        <v>92</v>
      </c>
      <c r="AI29" s="469"/>
      <c r="AJ29" s="469"/>
      <c r="AK29" s="469"/>
      <c r="AL29" s="508"/>
      <c r="AM29" s="468">
        <v>308200</v>
      </c>
      <c r="AN29" s="469"/>
      <c r="AO29" s="469"/>
      <c r="AP29" s="469"/>
      <c r="AQ29" s="469"/>
      <c r="AR29" s="508"/>
      <c r="AS29" s="468">
        <v>3350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260516</v>
      </c>
      <c r="BO29" s="418"/>
      <c r="BP29" s="418"/>
      <c r="BQ29" s="418"/>
      <c r="BR29" s="418"/>
      <c r="BS29" s="418"/>
      <c r="BT29" s="418"/>
      <c r="BU29" s="419"/>
      <c r="BV29" s="417">
        <v>260190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2329423</v>
      </c>
      <c r="BO30" s="587"/>
      <c r="BP30" s="587"/>
      <c r="BQ30" s="587"/>
      <c r="BR30" s="587"/>
      <c r="BS30" s="587"/>
      <c r="BT30" s="587"/>
      <c r="BU30" s="588"/>
      <c r="BV30" s="586">
        <v>2332577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遠軽地区広域組合</v>
      </c>
      <c r="BZ34" s="599"/>
      <c r="CA34" s="599"/>
      <c r="CB34" s="599"/>
      <c r="CC34" s="599"/>
      <c r="CD34" s="599"/>
      <c r="CE34" s="599"/>
      <c r="CF34" s="599"/>
      <c r="CG34" s="599"/>
      <c r="CH34" s="599"/>
      <c r="CI34" s="599"/>
      <c r="CJ34" s="599"/>
      <c r="CK34" s="599"/>
      <c r="CL34" s="599"/>
      <c r="CM34" s="599"/>
      <c r="CN34" s="167"/>
      <c r="CO34" s="598">
        <f>IF(CQ34="","",MAX(C34:D43,U34:V43,AM34:AN43,BE34:BF43,BW34:BX43)+1)</f>
        <v>10</v>
      </c>
      <c r="CP34" s="598"/>
      <c r="CQ34" s="599" t="str">
        <f>IF('各会計、関係団体の財政状況及び健全化判断比率'!BS7="","",'各会計、関係団体の財政状況及び健全化判断比率'!BS7)</f>
        <v>株式会社　ドリームフロンティア</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公共下水道特別会計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網走地方教育研修センター組合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4" t="s">
        <v>520</v>
      </c>
      <c r="D34" s="1184"/>
      <c r="E34" s="1185"/>
      <c r="F34" s="32">
        <v>3.33</v>
      </c>
      <c r="G34" s="33">
        <v>3.6</v>
      </c>
      <c r="H34" s="33">
        <v>5.05</v>
      </c>
      <c r="I34" s="33">
        <v>4.97</v>
      </c>
      <c r="J34" s="34">
        <v>5.45</v>
      </c>
      <c r="K34" s="22"/>
      <c r="L34" s="22"/>
      <c r="M34" s="22"/>
      <c r="N34" s="22"/>
      <c r="O34" s="22"/>
      <c r="P34" s="22"/>
    </row>
    <row r="35" spans="1:16" ht="39" customHeight="1">
      <c r="A35" s="22"/>
      <c r="B35" s="35"/>
      <c r="C35" s="1178" t="s">
        <v>521</v>
      </c>
      <c r="D35" s="1179"/>
      <c r="E35" s="1180"/>
      <c r="F35" s="36">
        <v>0.48</v>
      </c>
      <c r="G35" s="37">
        <v>0.45</v>
      </c>
      <c r="H35" s="37">
        <v>0.4</v>
      </c>
      <c r="I35" s="37">
        <v>0.36</v>
      </c>
      <c r="J35" s="38">
        <v>0.61</v>
      </c>
      <c r="K35" s="22"/>
      <c r="L35" s="22"/>
      <c r="M35" s="22"/>
      <c r="N35" s="22"/>
      <c r="O35" s="22"/>
      <c r="P35" s="22"/>
    </row>
    <row r="36" spans="1:16" ht="39" customHeight="1">
      <c r="A36" s="22"/>
      <c r="B36" s="35"/>
      <c r="C36" s="1178" t="s">
        <v>522</v>
      </c>
      <c r="D36" s="1179"/>
      <c r="E36" s="1180"/>
      <c r="F36" s="36">
        <v>1.1200000000000001</v>
      </c>
      <c r="G36" s="37">
        <v>1.91</v>
      </c>
      <c r="H36" s="37">
        <v>1.23</v>
      </c>
      <c r="I36" s="37">
        <v>1.26</v>
      </c>
      <c r="J36" s="38">
        <v>0.37</v>
      </c>
      <c r="K36" s="22"/>
      <c r="L36" s="22"/>
      <c r="M36" s="22"/>
      <c r="N36" s="22"/>
      <c r="O36" s="22"/>
      <c r="P36" s="22"/>
    </row>
    <row r="37" spans="1:16" ht="39" customHeight="1">
      <c r="A37" s="22"/>
      <c r="B37" s="35"/>
      <c r="C37" s="1178" t="s">
        <v>523</v>
      </c>
      <c r="D37" s="1179"/>
      <c r="E37" s="1180"/>
      <c r="F37" s="36">
        <v>0.46</v>
      </c>
      <c r="G37" s="37">
        <v>0.4</v>
      </c>
      <c r="H37" s="37">
        <v>0.43</v>
      </c>
      <c r="I37" s="37">
        <v>0.28000000000000003</v>
      </c>
      <c r="J37" s="38">
        <v>0.33</v>
      </c>
      <c r="K37" s="22"/>
      <c r="L37" s="22"/>
      <c r="M37" s="22"/>
      <c r="N37" s="22"/>
      <c r="O37" s="22"/>
      <c r="P37" s="22"/>
    </row>
    <row r="38" spans="1:16" ht="39" customHeight="1">
      <c r="A38" s="22"/>
      <c r="B38" s="35"/>
      <c r="C38" s="1178" t="s">
        <v>524</v>
      </c>
      <c r="D38" s="1179"/>
      <c r="E38" s="1180"/>
      <c r="F38" s="36">
        <v>0.27</v>
      </c>
      <c r="G38" s="37">
        <v>0.3</v>
      </c>
      <c r="H38" s="37">
        <v>0.28000000000000003</v>
      </c>
      <c r="I38" s="37">
        <v>0.31</v>
      </c>
      <c r="J38" s="38">
        <v>0.32</v>
      </c>
      <c r="K38" s="22"/>
      <c r="L38" s="22"/>
      <c r="M38" s="22"/>
      <c r="N38" s="22"/>
      <c r="O38" s="22"/>
      <c r="P38" s="22"/>
    </row>
    <row r="39" spans="1:16" ht="39" customHeight="1">
      <c r="A39" s="22"/>
      <c r="B39" s="35"/>
      <c r="C39" s="1178" t="s">
        <v>525</v>
      </c>
      <c r="D39" s="1179"/>
      <c r="E39" s="1180"/>
      <c r="F39" s="36">
        <v>0.31</v>
      </c>
      <c r="G39" s="37">
        <v>0.22</v>
      </c>
      <c r="H39" s="37">
        <v>0.24</v>
      </c>
      <c r="I39" s="37">
        <v>0.34</v>
      </c>
      <c r="J39" s="38">
        <v>0.21</v>
      </c>
      <c r="K39" s="22"/>
      <c r="L39" s="22"/>
      <c r="M39" s="22"/>
      <c r="N39" s="22"/>
      <c r="O39" s="22"/>
      <c r="P39" s="22"/>
    </row>
    <row r="40" spans="1:16" ht="39" customHeight="1">
      <c r="A40" s="22"/>
      <c r="B40" s="35"/>
      <c r="C40" s="1178" t="s">
        <v>526</v>
      </c>
      <c r="D40" s="1179"/>
      <c r="E40" s="1180"/>
      <c r="F40" s="36">
        <v>0.08</v>
      </c>
      <c r="G40" s="37">
        <v>0.06</v>
      </c>
      <c r="H40" s="37">
        <v>0.04</v>
      </c>
      <c r="I40" s="37">
        <v>0.02</v>
      </c>
      <c r="J40" s="38">
        <v>0.01</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527</v>
      </c>
      <c r="D42" s="1179"/>
      <c r="E42" s="1180"/>
      <c r="F42" s="36" t="s">
        <v>475</v>
      </c>
      <c r="G42" s="37" t="s">
        <v>475</v>
      </c>
      <c r="H42" s="37" t="s">
        <v>475</v>
      </c>
      <c r="I42" s="37" t="s">
        <v>475</v>
      </c>
      <c r="J42" s="38" t="s">
        <v>475</v>
      </c>
      <c r="K42" s="22"/>
      <c r="L42" s="22"/>
      <c r="M42" s="22"/>
      <c r="N42" s="22"/>
      <c r="O42" s="22"/>
      <c r="P42" s="22"/>
    </row>
    <row r="43" spans="1:16" ht="39" customHeight="1" thickBot="1">
      <c r="A43" s="22"/>
      <c r="B43" s="40"/>
      <c r="C43" s="1181" t="s">
        <v>528</v>
      </c>
      <c r="D43" s="1182"/>
      <c r="E43" s="1183"/>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3" zoomScaleSheetLayoutView="55" workbookViewId="0">
      <selection activeCell="O45" sqref="O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4" t="s">
        <v>11</v>
      </c>
      <c r="C45" s="1195"/>
      <c r="D45" s="58"/>
      <c r="E45" s="1200" t="s">
        <v>12</v>
      </c>
      <c r="F45" s="1200"/>
      <c r="G45" s="1200"/>
      <c r="H45" s="1200"/>
      <c r="I45" s="1200"/>
      <c r="J45" s="1201"/>
      <c r="K45" s="59">
        <v>638</v>
      </c>
      <c r="L45" s="60">
        <v>662</v>
      </c>
      <c r="M45" s="60">
        <v>617</v>
      </c>
      <c r="N45" s="60">
        <v>608</v>
      </c>
      <c r="O45" s="61">
        <v>619</v>
      </c>
      <c r="P45" s="48"/>
      <c r="Q45" s="48"/>
      <c r="R45" s="48"/>
      <c r="S45" s="48"/>
      <c r="T45" s="48"/>
      <c r="U45" s="48"/>
    </row>
    <row r="46" spans="1:21" ht="30.75" customHeight="1">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c r="A48" s="48"/>
      <c r="B48" s="1196"/>
      <c r="C48" s="1197"/>
      <c r="D48" s="62"/>
      <c r="E48" s="1188" t="s">
        <v>15</v>
      </c>
      <c r="F48" s="1188"/>
      <c r="G48" s="1188"/>
      <c r="H48" s="1188"/>
      <c r="I48" s="1188"/>
      <c r="J48" s="1189"/>
      <c r="K48" s="63">
        <v>169</v>
      </c>
      <c r="L48" s="64">
        <v>167</v>
      </c>
      <c r="M48" s="64">
        <v>152</v>
      </c>
      <c r="N48" s="64">
        <v>143</v>
      </c>
      <c r="O48" s="65">
        <v>138</v>
      </c>
      <c r="P48" s="48"/>
      <c r="Q48" s="48"/>
      <c r="R48" s="48"/>
      <c r="S48" s="48"/>
      <c r="T48" s="48"/>
      <c r="U48" s="48"/>
    </row>
    <row r="49" spans="1:21" ht="30.75" customHeight="1">
      <c r="A49" s="48"/>
      <c r="B49" s="1196"/>
      <c r="C49" s="1197"/>
      <c r="D49" s="62"/>
      <c r="E49" s="1188" t="s">
        <v>16</v>
      </c>
      <c r="F49" s="1188"/>
      <c r="G49" s="1188"/>
      <c r="H49" s="1188"/>
      <c r="I49" s="1188"/>
      <c r="J49" s="1189"/>
      <c r="K49" s="63">
        <v>9</v>
      </c>
      <c r="L49" s="64">
        <v>11</v>
      </c>
      <c r="M49" s="64">
        <v>13</v>
      </c>
      <c r="N49" s="64">
        <v>15</v>
      </c>
      <c r="O49" s="65">
        <v>14</v>
      </c>
      <c r="P49" s="48"/>
      <c r="Q49" s="48"/>
      <c r="R49" s="48"/>
      <c r="S49" s="48"/>
      <c r="T49" s="48"/>
      <c r="U49" s="48"/>
    </row>
    <row r="50" spans="1:21" ht="30.75" customHeight="1">
      <c r="A50" s="48"/>
      <c r="B50" s="1196"/>
      <c r="C50" s="1197"/>
      <c r="D50" s="62"/>
      <c r="E50" s="1188" t="s">
        <v>17</v>
      </c>
      <c r="F50" s="1188"/>
      <c r="G50" s="1188"/>
      <c r="H50" s="1188"/>
      <c r="I50" s="1188"/>
      <c r="J50" s="1189"/>
      <c r="K50" s="63">
        <v>6</v>
      </c>
      <c r="L50" s="64">
        <v>4</v>
      </c>
      <c r="M50" s="64">
        <v>3</v>
      </c>
      <c r="N50" s="64">
        <v>3</v>
      </c>
      <c r="O50" s="65">
        <v>2</v>
      </c>
      <c r="P50" s="48"/>
      <c r="Q50" s="48"/>
      <c r="R50" s="48"/>
      <c r="S50" s="48"/>
      <c r="T50" s="48"/>
      <c r="U50" s="48"/>
    </row>
    <row r="51" spans="1:21" ht="30.75" customHeight="1">
      <c r="A51" s="48"/>
      <c r="B51" s="1198"/>
      <c r="C51" s="1199"/>
      <c r="D51" s="66"/>
      <c r="E51" s="1188" t="s">
        <v>18</v>
      </c>
      <c r="F51" s="1188"/>
      <c r="G51" s="1188"/>
      <c r="H51" s="1188"/>
      <c r="I51" s="1188"/>
      <c r="J51" s="1189"/>
      <c r="K51" s="63" t="s">
        <v>475</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603</v>
      </c>
      <c r="L52" s="64">
        <v>622</v>
      </c>
      <c r="M52" s="64">
        <v>612</v>
      </c>
      <c r="N52" s="64">
        <v>605</v>
      </c>
      <c r="O52" s="65">
        <v>602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219</v>
      </c>
      <c r="L53" s="69">
        <v>222</v>
      </c>
      <c r="M53" s="69">
        <v>173</v>
      </c>
      <c r="N53" s="69">
        <v>164</v>
      </c>
      <c r="O53" s="70">
        <v>171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02" t="s">
        <v>24</v>
      </c>
      <c r="C41" s="1203"/>
      <c r="D41" s="81"/>
      <c r="E41" s="1208" t="s">
        <v>25</v>
      </c>
      <c r="F41" s="1208"/>
      <c r="G41" s="1208"/>
      <c r="H41" s="1209"/>
      <c r="I41" s="82">
        <v>6105</v>
      </c>
      <c r="J41" s="83">
        <v>6044</v>
      </c>
      <c r="K41" s="83">
        <v>6341</v>
      </c>
      <c r="L41" s="83">
        <v>6855</v>
      </c>
      <c r="M41" s="84">
        <v>6972</v>
      </c>
    </row>
    <row r="42" spans="2:13" ht="27.75" customHeight="1">
      <c r="B42" s="1204"/>
      <c r="C42" s="1205"/>
      <c r="D42" s="85"/>
      <c r="E42" s="1210" t="s">
        <v>26</v>
      </c>
      <c r="F42" s="1210"/>
      <c r="G42" s="1210"/>
      <c r="H42" s="1211"/>
      <c r="I42" s="86" t="s">
        <v>475</v>
      </c>
      <c r="J42" s="87" t="s">
        <v>475</v>
      </c>
      <c r="K42" s="87" t="s">
        <v>475</v>
      </c>
      <c r="L42" s="87" t="s">
        <v>475</v>
      </c>
      <c r="M42" s="88" t="s">
        <v>475</v>
      </c>
    </row>
    <row r="43" spans="2:13" ht="27.75" customHeight="1">
      <c r="B43" s="1204"/>
      <c r="C43" s="1205"/>
      <c r="D43" s="85"/>
      <c r="E43" s="1210" t="s">
        <v>27</v>
      </c>
      <c r="F43" s="1210"/>
      <c r="G43" s="1210"/>
      <c r="H43" s="1211"/>
      <c r="I43" s="86">
        <v>1580</v>
      </c>
      <c r="J43" s="87">
        <v>1631</v>
      </c>
      <c r="K43" s="87">
        <v>1651</v>
      </c>
      <c r="L43" s="87">
        <v>1581</v>
      </c>
      <c r="M43" s="88">
        <v>1436</v>
      </c>
    </row>
    <row r="44" spans="2:13" ht="27.75" customHeight="1">
      <c r="B44" s="1204"/>
      <c r="C44" s="1205"/>
      <c r="D44" s="85"/>
      <c r="E44" s="1210" t="s">
        <v>28</v>
      </c>
      <c r="F44" s="1210"/>
      <c r="G44" s="1210"/>
      <c r="H44" s="1211"/>
      <c r="I44" s="86">
        <v>126</v>
      </c>
      <c r="J44" s="87">
        <v>112</v>
      </c>
      <c r="K44" s="87">
        <v>95</v>
      </c>
      <c r="L44" s="87">
        <v>78</v>
      </c>
      <c r="M44" s="88">
        <v>60</v>
      </c>
    </row>
    <row r="45" spans="2:13" ht="27.75" customHeight="1">
      <c r="B45" s="1204"/>
      <c r="C45" s="1205"/>
      <c r="D45" s="85"/>
      <c r="E45" s="1210" t="s">
        <v>29</v>
      </c>
      <c r="F45" s="1210"/>
      <c r="G45" s="1210"/>
      <c r="H45" s="1211"/>
      <c r="I45" s="86">
        <v>1139</v>
      </c>
      <c r="J45" s="87">
        <v>1104</v>
      </c>
      <c r="K45" s="87">
        <v>939</v>
      </c>
      <c r="L45" s="87">
        <v>859</v>
      </c>
      <c r="M45" s="88">
        <v>857</v>
      </c>
    </row>
    <row r="46" spans="2:13" ht="27.75" customHeight="1">
      <c r="B46" s="1204"/>
      <c r="C46" s="1205"/>
      <c r="D46" s="89"/>
      <c r="E46" s="1210" t="s">
        <v>30</v>
      </c>
      <c r="F46" s="1210"/>
      <c r="G46" s="1210"/>
      <c r="H46" s="1211"/>
      <c r="I46" s="86" t="s">
        <v>475</v>
      </c>
      <c r="J46" s="87" t="s">
        <v>475</v>
      </c>
      <c r="K46" s="87" t="s">
        <v>475</v>
      </c>
      <c r="L46" s="87" t="s">
        <v>475</v>
      </c>
      <c r="M46" s="88" t="s">
        <v>475</v>
      </c>
    </row>
    <row r="47" spans="2:13" ht="27.75" customHeight="1">
      <c r="B47" s="1204"/>
      <c r="C47" s="1205"/>
      <c r="D47" s="90"/>
      <c r="E47" s="1212" t="s">
        <v>31</v>
      </c>
      <c r="F47" s="1213"/>
      <c r="G47" s="1213"/>
      <c r="H47" s="1214"/>
      <c r="I47" s="86" t="s">
        <v>475</v>
      </c>
      <c r="J47" s="87" t="s">
        <v>475</v>
      </c>
      <c r="K47" s="87" t="s">
        <v>475</v>
      </c>
      <c r="L47" s="87" t="s">
        <v>475</v>
      </c>
      <c r="M47" s="88" t="s">
        <v>475</v>
      </c>
    </row>
    <row r="48" spans="2:13" ht="27.75" customHeight="1">
      <c r="B48" s="1204"/>
      <c r="C48" s="1205"/>
      <c r="D48" s="85"/>
      <c r="E48" s="1210" t="s">
        <v>32</v>
      </c>
      <c r="F48" s="1210"/>
      <c r="G48" s="1210"/>
      <c r="H48" s="1211"/>
      <c r="I48" s="86" t="s">
        <v>475</v>
      </c>
      <c r="J48" s="87" t="s">
        <v>475</v>
      </c>
      <c r="K48" s="87" t="s">
        <v>475</v>
      </c>
      <c r="L48" s="87" t="s">
        <v>475</v>
      </c>
      <c r="M48" s="88" t="s">
        <v>475</v>
      </c>
    </row>
    <row r="49" spans="2:13" ht="27.75" customHeight="1">
      <c r="B49" s="1206"/>
      <c r="C49" s="1207"/>
      <c r="D49" s="85"/>
      <c r="E49" s="1210" t="s">
        <v>33</v>
      </c>
      <c r="F49" s="1210"/>
      <c r="G49" s="1210"/>
      <c r="H49" s="1211"/>
      <c r="I49" s="86" t="s">
        <v>475</v>
      </c>
      <c r="J49" s="87" t="s">
        <v>475</v>
      </c>
      <c r="K49" s="87" t="s">
        <v>475</v>
      </c>
      <c r="L49" s="87" t="s">
        <v>475</v>
      </c>
      <c r="M49" s="88" t="s">
        <v>475</v>
      </c>
    </row>
    <row r="50" spans="2:13" ht="27.75" customHeight="1">
      <c r="B50" s="1215" t="s">
        <v>34</v>
      </c>
      <c r="C50" s="1216"/>
      <c r="D50" s="91"/>
      <c r="E50" s="1210" t="s">
        <v>35</v>
      </c>
      <c r="F50" s="1210"/>
      <c r="G50" s="1210"/>
      <c r="H50" s="1211"/>
      <c r="I50" s="86">
        <v>4553</v>
      </c>
      <c r="J50" s="87">
        <v>4512</v>
      </c>
      <c r="K50" s="87">
        <v>4610</v>
      </c>
      <c r="L50" s="87">
        <v>4956</v>
      </c>
      <c r="M50" s="88">
        <v>5229</v>
      </c>
    </row>
    <row r="51" spans="2:13" ht="27.75" customHeight="1">
      <c r="B51" s="1204"/>
      <c r="C51" s="1205"/>
      <c r="D51" s="85"/>
      <c r="E51" s="1210" t="s">
        <v>36</v>
      </c>
      <c r="F51" s="1210"/>
      <c r="G51" s="1210"/>
      <c r="H51" s="1211"/>
      <c r="I51" s="86">
        <v>514</v>
      </c>
      <c r="J51" s="87">
        <v>482</v>
      </c>
      <c r="K51" s="87">
        <v>451</v>
      </c>
      <c r="L51" s="87">
        <v>414</v>
      </c>
      <c r="M51" s="88">
        <v>376</v>
      </c>
    </row>
    <row r="52" spans="2:13" ht="27.75" customHeight="1">
      <c r="B52" s="1206"/>
      <c r="C52" s="1207"/>
      <c r="D52" s="85"/>
      <c r="E52" s="1210" t="s">
        <v>37</v>
      </c>
      <c r="F52" s="1210"/>
      <c r="G52" s="1210"/>
      <c r="H52" s="1211"/>
      <c r="I52" s="86">
        <v>5410</v>
      </c>
      <c r="J52" s="87">
        <v>5334</v>
      </c>
      <c r="K52" s="87">
        <v>5512</v>
      </c>
      <c r="L52" s="87">
        <v>5632</v>
      </c>
      <c r="M52" s="88">
        <v>5703</v>
      </c>
    </row>
    <row r="53" spans="2:13" ht="27.75" customHeight="1" thickBot="1">
      <c r="B53" s="1217" t="s">
        <v>21</v>
      </c>
      <c r="C53" s="1218"/>
      <c r="D53" s="92"/>
      <c r="E53" s="1219" t="s">
        <v>38</v>
      </c>
      <c r="F53" s="1219"/>
      <c r="G53" s="1219"/>
      <c r="H53" s="1220"/>
      <c r="I53" s="93">
        <v>-1528</v>
      </c>
      <c r="J53" s="94">
        <v>-1438</v>
      </c>
      <c r="K53" s="94">
        <v>-1546</v>
      </c>
      <c r="L53" s="94">
        <v>-1630</v>
      </c>
      <c r="M53" s="95">
        <v>-1983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540</v>
      </c>
      <c r="C41" s="248"/>
      <c r="D41" s="248"/>
      <c r="E41" s="248"/>
      <c r="F41" s="248"/>
      <c r="G41" s="248"/>
      <c r="H41" s="248"/>
      <c r="I41" s="248"/>
      <c r="J41" s="248"/>
      <c r="K41" s="248"/>
      <c r="L41" s="248"/>
      <c r="M41" s="248"/>
      <c r="N41" s="248"/>
      <c r="O41" s="248"/>
      <c r="P41" s="249"/>
    </row>
    <row r="42" spans="2:17">
      <c r="B42" s="250"/>
      <c r="C42" s="246"/>
      <c r="D42" s="246"/>
      <c r="E42" s="246"/>
      <c r="F42" s="246"/>
      <c r="G42" s="353" t="s">
        <v>541</v>
      </c>
      <c r="I42" s="354"/>
      <c r="J42" s="354"/>
      <c r="K42" s="354"/>
      <c r="L42" s="246"/>
      <c r="M42" s="246"/>
      <c r="N42" s="246"/>
      <c r="O42" s="246"/>
    </row>
    <row r="43" spans="2:17" ht="13.5" customHeight="1">
      <c r="B43" s="250"/>
      <c r="C43" s="246"/>
      <c r="D43" s="246"/>
      <c r="E43" s="246"/>
      <c r="F43" s="246"/>
      <c r="G43" s="1235" t="s">
        <v>549</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542</v>
      </c>
    </row>
    <row r="50" spans="1:17">
      <c r="B50" s="250"/>
      <c r="C50" s="246"/>
      <c r="D50" s="246"/>
      <c r="E50" s="246"/>
      <c r="F50" s="246"/>
      <c r="G50" s="1244"/>
      <c r="H50" s="1245"/>
      <c r="I50" s="1245"/>
      <c r="J50" s="1246"/>
      <c r="K50" s="356" t="s">
        <v>515</v>
      </c>
      <c r="L50" s="356" t="s">
        <v>516</v>
      </c>
      <c r="M50" s="356" t="s">
        <v>517</v>
      </c>
      <c r="N50" s="356" t="s">
        <v>518</v>
      </c>
      <c r="O50" s="356" t="s">
        <v>519</v>
      </c>
    </row>
    <row r="51" spans="1:17">
      <c r="B51" s="250"/>
      <c r="C51" s="246"/>
      <c r="D51" s="246"/>
      <c r="E51" s="246"/>
      <c r="F51" s="246"/>
      <c r="G51" s="1247" t="s">
        <v>543</v>
      </c>
      <c r="H51" s="1248"/>
      <c r="I51" s="1253" t="s">
        <v>544</v>
      </c>
      <c r="J51" s="1253"/>
      <c r="K51" s="1255"/>
      <c r="L51" s="1255"/>
      <c r="M51" s="1255"/>
      <c r="N51" s="1221"/>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551</v>
      </c>
      <c r="J53" s="1233"/>
      <c r="K53" s="1256"/>
      <c r="L53" s="1256"/>
      <c r="M53" s="1256"/>
      <c r="N53" s="1225">
        <v>51.4</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545</v>
      </c>
      <c r="H55" s="1228"/>
      <c r="I55" s="1233" t="s">
        <v>544</v>
      </c>
      <c r="J55" s="1233"/>
      <c r="K55" s="1255"/>
      <c r="L55" s="1255"/>
      <c r="M55" s="1255"/>
      <c r="N55" s="1221">
        <v>0</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551</v>
      </c>
      <c r="J57" s="1223"/>
      <c r="K57" s="1256"/>
      <c r="L57" s="1256"/>
      <c r="M57" s="1256"/>
      <c r="N57" s="1225">
        <v>55.3</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546</v>
      </c>
      <c r="C63" s="246"/>
      <c r="D63" s="246"/>
      <c r="E63" s="246"/>
      <c r="F63" s="246"/>
      <c r="G63" s="246"/>
      <c r="H63" s="246"/>
      <c r="I63" s="246"/>
      <c r="J63" s="246"/>
      <c r="K63" s="246"/>
      <c r="L63" s="246"/>
      <c r="M63" s="246"/>
      <c r="N63" s="246"/>
      <c r="O63" s="246"/>
    </row>
    <row r="64" spans="1:17">
      <c r="B64" s="250"/>
      <c r="C64" s="246"/>
      <c r="D64" s="246"/>
      <c r="E64" s="246"/>
      <c r="F64" s="246"/>
      <c r="G64" s="353" t="s">
        <v>541</v>
      </c>
      <c r="I64" s="354"/>
      <c r="J64" s="354"/>
      <c r="K64" s="354"/>
      <c r="L64" s="246"/>
      <c r="M64" s="246"/>
      <c r="N64" s="246"/>
      <c r="O64" s="246"/>
    </row>
    <row r="65" spans="2:30" ht="13.5" customHeight="1">
      <c r="B65" s="250"/>
      <c r="C65" s="246"/>
      <c r="D65" s="246"/>
      <c r="E65" s="246"/>
      <c r="F65" s="246"/>
      <c r="G65" s="1235" t="s">
        <v>550</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547</v>
      </c>
      <c r="I71" s="370"/>
      <c r="J71" s="366"/>
      <c r="K71" s="366"/>
      <c r="L71" s="367"/>
      <c r="M71" s="366"/>
      <c r="N71" s="367"/>
      <c r="O71" s="368"/>
    </row>
    <row r="72" spans="2:30">
      <c r="B72" s="250"/>
      <c r="C72" s="246"/>
      <c r="D72" s="246"/>
      <c r="E72" s="246"/>
      <c r="F72" s="246"/>
      <c r="G72" s="1244"/>
      <c r="H72" s="1245"/>
      <c r="I72" s="1245"/>
      <c r="J72" s="1246"/>
      <c r="K72" s="356" t="s">
        <v>515</v>
      </c>
      <c r="L72" s="356" t="s">
        <v>516</v>
      </c>
      <c r="M72" s="356" t="s">
        <v>517</v>
      </c>
      <c r="N72" s="356" t="s">
        <v>518</v>
      </c>
      <c r="O72" s="356" t="s">
        <v>519</v>
      </c>
    </row>
    <row r="73" spans="2:30">
      <c r="B73" s="250"/>
      <c r="C73" s="246"/>
      <c r="D73" s="246"/>
      <c r="E73" s="246"/>
      <c r="F73" s="246"/>
      <c r="G73" s="1247" t="s">
        <v>543</v>
      </c>
      <c r="H73" s="1248"/>
      <c r="I73" s="1253" t="s">
        <v>544</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548</v>
      </c>
      <c r="J75" s="1233"/>
      <c r="K75" s="1225">
        <v>8.3000000000000007</v>
      </c>
      <c r="L75" s="1225">
        <v>7.6</v>
      </c>
      <c r="M75" s="1225">
        <v>6.9</v>
      </c>
      <c r="N75" s="1225">
        <v>6.3</v>
      </c>
      <c r="O75" s="1225">
        <v>5.8</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545</v>
      </c>
      <c r="H77" s="1228"/>
      <c r="I77" s="1233" t="s">
        <v>544</v>
      </c>
      <c r="J77" s="1233"/>
      <c r="K77" s="1234">
        <v>5.7</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548</v>
      </c>
      <c r="J79" s="1223"/>
      <c r="K79" s="1224">
        <v>10.8</v>
      </c>
      <c r="L79" s="1224">
        <v>9.8000000000000007</v>
      </c>
      <c r="M79" s="1224">
        <v>9.1</v>
      </c>
      <c r="N79" s="1224">
        <v>8.6</v>
      </c>
      <c r="O79" s="1224">
        <v>8.5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F42" sqref="F4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F42" sqref="F4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514</v>
      </c>
      <c r="G2" s="113"/>
      <c r="H2" s="114"/>
    </row>
    <row r="3" spans="1:8">
      <c r="A3" s="110" t="s">
        <v>507</v>
      </c>
      <c r="B3" s="115"/>
      <c r="C3" s="116"/>
      <c r="D3" s="117">
        <v>128092</v>
      </c>
      <c r="E3" s="118"/>
      <c r="F3" s="119">
        <v>146641</v>
      </c>
      <c r="G3" s="120"/>
      <c r="H3" s="121"/>
    </row>
    <row r="4" spans="1:8">
      <c r="A4" s="122"/>
      <c r="B4" s="123"/>
      <c r="C4" s="124"/>
      <c r="D4" s="125">
        <v>78430</v>
      </c>
      <c r="E4" s="126"/>
      <c r="F4" s="127">
        <v>68142</v>
      </c>
      <c r="G4" s="128"/>
      <c r="H4" s="129"/>
    </row>
    <row r="5" spans="1:8">
      <c r="A5" s="110" t="s">
        <v>509</v>
      </c>
      <c r="B5" s="115"/>
      <c r="C5" s="116"/>
      <c r="D5" s="117">
        <v>153981</v>
      </c>
      <c r="E5" s="118"/>
      <c r="F5" s="119">
        <v>174587</v>
      </c>
      <c r="G5" s="120"/>
      <c r="H5" s="121"/>
    </row>
    <row r="6" spans="1:8">
      <c r="A6" s="122"/>
      <c r="B6" s="123"/>
      <c r="C6" s="124"/>
      <c r="D6" s="125">
        <v>75464</v>
      </c>
      <c r="E6" s="126"/>
      <c r="F6" s="127">
        <v>79695</v>
      </c>
      <c r="G6" s="128"/>
      <c r="H6" s="129"/>
    </row>
    <row r="7" spans="1:8">
      <c r="A7" s="110" t="s">
        <v>510</v>
      </c>
      <c r="B7" s="115"/>
      <c r="C7" s="116"/>
      <c r="D7" s="117">
        <v>227531</v>
      </c>
      <c r="E7" s="118"/>
      <c r="F7" s="119">
        <v>175675</v>
      </c>
      <c r="G7" s="120"/>
      <c r="H7" s="121"/>
    </row>
    <row r="8" spans="1:8">
      <c r="A8" s="122"/>
      <c r="B8" s="123"/>
      <c r="C8" s="124"/>
      <c r="D8" s="125">
        <v>70933</v>
      </c>
      <c r="E8" s="126"/>
      <c r="F8" s="127">
        <v>87698</v>
      </c>
      <c r="G8" s="128"/>
      <c r="H8" s="129"/>
    </row>
    <row r="9" spans="1:8">
      <c r="A9" s="110" t="s">
        <v>511</v>
      </c>
      <c r="B9" s="115"/>
      <c r="C9" s="116"/>
      <c r="D9" s="117">
        <v>235251</v>
      </c>
      <c r="E9" s="118"/>
      <c r="F9" s="119">
        <v>162193</v>
      </c>
      <c r="G9" s="120"/>
      <c r="H9" s="121"/>
    </row>
    <row r="10" spans="1:8">
      <c r="A10" s="122"/>
      <c r="B10" s="123"/>
      <c r="C10" s="124"/>
      <c r="D10" s="125">
        <v>45136</v>
      </c>
      <c r="E10" s="126"/>
      <c r="F10" s="127">
        <v>79985</v>
      </c>
      <c r="G10" s="128"/>
      <c r="H10" s="129"/>
    </row>
    <row r="11" spans="1:8">
      <c r="A11" s="110" t="s">
        <v>512</v>
      </c>
      <c r="B11" s="115"/>
      <c r="C11" s="116"/>
      <c r="D11" s="117">
        <v>264177</v>
      </c>
      <c r="E11" s="118"/>
      <c r="F11" s="119">
        <v>168868</v>
      </c>
      <c r="G11" s="120"/>
      <c r="H11" s="121"/>
    </row>
    <row r="12" spans="1:8">
      <c r="A12" s="122"/>
      <c r="B12" s="123"/>
      <c r="C12" s="130"/>
      <c r="D12" s="125">
        <v>86559</v>
      </c>
      <c r="E12" s="126"/>
      <c r="F12" s="127">
        <v>79360</v>
      </c>
      <c r="G12" s="128"/>
      <c r="H12" s="129"/>
    </row>
    <row r="13" spans="1:8">
      <c r="A13" s="110"/>
      <c r="B13" s="115"/>
      <c r="C13" s="131"/>
      <c r="D13" s="132">
        <v>201806</v>
      </c>
      <c r="E13" s="133"/>
      <c r="F13" s="134">
        <v>165593</v>
      </c>
      <c r="G13" s="135"/>
      <c r="H13" s="121"/>
    </row>
    <row r="14" spans="1:8">
      <c r="A14" s="122"/>
      <c r="B14" s="123"/>
      <c r="C14" s="124"/>
      <c r="D14" s="125">
        <v>71304</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3.34</v>
      </c>
      <c r="C19" s="136">
        <f>ROUND(VALUE(SUBSTITUTE(実質収支比率等に係る経年分析!G$48,"▲","-")),2)</f>
        <v>3.61</v>
      </c>
      <c r="D19" s="136">
        <f>ROUND(VALUE(SUBSTITUTE(実質収支比率等に係る経年分析!H$48,"▲","-")),2)</f>
        <v>5.05</v>
      </c>
      <c r="E19" s="136">
        <f>ROUND(VALUE(SUBSTITUTE(実質収支比率等に係る経年分析!I$48,"▲","-")),2)</f>
        <v>4.9800000000000004</v>
      </c>
      <c r="F19" s="136">
        <f>ROUND(VALUE(SUBSTITUTE(実質収支比率等に係る経年分析!J$48,"▲","-")),2)</f>
        <v>5.46</v>
      </c>
    </row>
    <row r="20" spans="1:11">
      <c r="A20" s="136" t="s">
        <v>43</v>
      </c>
      <c r="B20" s="136">
        <f>ROUND(VALUE(SUBSTITUTE(実質収支比率等に係る経年分析!F$47,"▲","-")),2)</f>
        <v>46.88</v>
      </c>
      <c r="C20" s="136">
        <f>ROUND(VALUE(SUBSTITUTE(実質収支比率等に係る経年分析!G$47,"▲","-")),2)</f>
        <v>47.15</v>
      </c>
      <c r="D20" s="136">
        <f>ROUND(VALUE(SUBSTITUTE(実質収支比率等に係る経年分析!H$47,"▲","-")),2)</f>
        <v>51.28</v>
      </c>
      <c r="E20" s="136">
        <f>ROUND(VALUE(SUBSTITUTE(実質収支比率等に係る経年分析!I$47,"▲","-")),2)</f>
        <v>59.64</v>
      </c>
      <c r="F20" s="136">
        <f>ROUND(VALUE(SUBSTITUTE(実質収支比率等に係る経年分析!J$47,"▲","-")),2)</f>
        <v>69.08</v>
      </c>
    </row>
    <row r="21" spans="1:11">
      <c r="A21" s="136" t="s">
        <v>44</v>
      </c>
      <c r="B21" s="136">
        <f>IF(ISNUMBER(VALUE(SUBSTITUTE(実質収支比率等に係る経年分析!F$49,"▲","-"))),ROUND(VALUE(SUBSTITUTE(実質収支比率等に係る経年分析!F$49,"▲","-")),2),NA())</f>
        <v>3.87</v>
      </c>
      <c r="C21" s="136">
        <f>IF(ISNUMBER(VALUE(SUBSTITUTE(実質収支比率等に係る経年分析!G$49,"▲","-"))),ROUND(VALUE(SUBSTITUTE(実質収支比率等に係る経年分析!G$49,"▲","-")),2),NA())</f>
        <v>0.96</v>
      </c>
      <c r="D21" s="136">
        <f>IF(ISNUMBER(VALUE(SUBSTITUTE(実質収支比率等に係る経年分析!H$49,"▲","-"))),ROUND(VALUE(SUBSTITUTE(実質収支比率等に係る経年分析!H$49,"▲","-")),2),NA())</f>
        <v>3.27</v>
      </c>
      <c r="E21" s="136">
        <f>IF(ISNUMBER(VALUE(SUBSTITUTE(実質収支比率等に係る経年分析!I$49,"▲","-"))),ROUND(VALUE(SUBSTITUTE(実質収支比率等に係る経年分析!I$49,"▲","-")),2),NA())</f>
        <v>9.84</v>
      </c>
      <c r="F21" s="136">
        <f>IF(ISNUMBER(VALUE(SUBSTITUTE(実質収支比率等に係る経年分析!J$49,"▲","-"))),ROUND(VALUE(SUBSTITUTE(実質収支比率等に係る経年分析!J$49,"▲","-")),2),NA())</f>
        <v>8.17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c r="A32" s="137" t="str">
        <f>IF(連結実質赤字比率に係る赤字・黒字の構成分析!C$38="",NA(),連結実質赤字比率に係る赤字・黒字の構成分析!C$38)</f>
        <v>公共下水道特別会計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0.28000000000000003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0.32</v>
      </c>
    </row>
    <row r="33" spans="1:16">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1.1200000000000001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0.37</v>
      </c>
    </row>
    <row r="35" spans="1:16">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5.05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603</v>
      </c>
      <c r="E42" s="138"/>
      <c r="F42" s="138"/>
      <c r="G42" s="138">
        <f>'実質公債費比率（分子）の構造'!L$52</f>
        <v>622</v>
      </c>
      <c r="H42" s="138"/>
      <c r="I42" s="138"/>
      <c r="J42" s="138">
        <f>'実質公債費比率（分子）の構造'!M$52</f>
        <v>612</v>
      </c>
      <c r="K42" s="138"/>
      <c r="L42" s="138"/>
      <c r="M42" s="138">
        <f>'実質公債費比率（分子）の構造'!N$52</f>
        <v>605</v>
      </c>
      <c r="N42" s="138"/>
      <c r="O42" s="138"/>
      <c r="P42" s="138">
        <f>'実質公債費比率（分子）の構造'!O$52</f>
        <v>602</v>
      </c>
    </row>
    <row r="43" spans="1:16">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6</v>
      </c>
      <c r="C44" s="138"/>
      <c r="D44" s="138"/>
      <c r="E44" s="138">
        <f>'実質公債費比率（分子）の構造'!L$50</f>
        <v>4</v>
      </c>
      <c r="F44" s="138"/>
      <c r="G44" s="138"/>
      <c r="H44" s="138">
        <f>'実質公債費比率（分子）の構造'!M$50</f>
        <v>3</v>
      </c>
      <c r="I44" s="138"/>
      <c r="J44" s="138"/>
      <c r="K44" s="138">
        <f>'実質公債費比率（分子）の構造'!N$50</f>
        <v>3</v>
      </c>
      <c r="L44" s="138"/>
      <c r="M44" s="138"/>
      <c r="N44" s="138">
        <f>'実質公債費比率（分子）の構造'!O$50</f>
        <v>2</v>
      </c>
      <c r="O44" s="138"/>
      <c r="P44" s="138"/>
    </row>
    <row r="45" spans="1:16">
      <c r="A45" s="138" t="s">
        <v>54</v>
      </c>
      <c r="B45" s="138">
        <f>'実質公債費比率（分子）の構造'!K$49</f>
        <v>9</v>
      </c>
      <c r="C45" s="138"/>
      <c r="D45" s="138"/>
      <c r="E45" s="138">
        <f>'実質公債費比率（分子）の構造'!L$49</f>
        <v>11</v>
      </c>
      <c r="F45" s="138"/>
      <c r="G45" s="138"/>
      <c r="H45" s="138">
        <f>'実質公債費比率（分子）の構造'!M$49</f>
        <v>13</v>
      </c>
      <c r="I45" s="138"/>
      <c r="J45" s="138"/>
      <c r="K45" s="138">
        <f>'実質公債費比率（分子）の構造'!N$49</f>
        <v>15</v>
      </c>
      <c r="L45" s="138"/>
      <c r="M45" s="138"/>
      <c r="N45" s="138">
        <f>'実質公債費比率（分子）の構造'!O$49</f>
        <v>14</v>
      </c>
      <c r="O45" s="138"/>
      <c r="P45" s="138"/>
    </row>
    <row r="46" spans="1:16">
      <c r="A46" s="138" t="s">
        <v>55</v>
      </c>
      <c r="B46" s="138">
        <f>'実質公債費比率（分子）の構造'!K$48</f>
        <v>169</v>
      </c>
      <c r="C46" s="138"/>
      <c r="D46" s="138"/>
      <c r="E46" s="138">
        <f>'実質公債費比率（分子）の構造'!L$48</f>
        <v>167</v>
      </c>
      <c r="F46" s="138"/>
      <c r="G46" s="138"/>
      <c r="H46" s="138">
        <f>'実質公債費比率（分子）の構造'!M$48</f>
        <v>152</v>
      </c>
      <c r="I46" s="138"/>
      <c r="J46" s="138"/>
      <c r="K46" s="138">
        <f>'実質公債費比率（分子）の構造'!N$48</f>
        <v>143</v>
      </c>
      <c r="L46" s="138"/>
      <c r="M46" s="138"/>
      <c r="N46" s="138">
        <f>'実質公債費比率（分子）の構造'!O$48</f>
        <v>138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638</v>
      </c>
      <c r="C49" s="138"/>
      <c r="D49" s="138"/>
      <c r="E49" s="138">
        <f>'実質公債費比率（分子）の構造'!L$45</f>
        <v>662</v>
      </c>
      <c r="F49" s="138"/>
      <c r="G49" s="138"/>
      <c r="H49" s="138">
        <f>'実質公債費比率（分子）の構造'!M$45</f>
        <v>617</v>
      </c>
      <c r="I49" s="138"/>
      <c r="J49" s="138"/>
      <c r="K49" s="138">
        <f>'実質公債費比率（分子）の構造'!N$45</f>
        <v>608</v>
      </c>
      <c r="L49" s="138"/>
      <c r="M49" s="138"/>
      <c r="N49" s="138">
        <f>'実質公債費比率（分子）の構造'!O$45</f>
        <v>619</v>
      </c>
      <c r="O49" s="138"/>
      <c r="P49" s="138"/>
    </row>
    <row r="50" spans="1:16">
      <c r="A50" s="138" t="s">
        <v>59</v>
      </c>
      <c r="B50" s="138" t="e">
        <f>NA()</f>
        <v>#N/A</v>
      </c>
      <c r="C50" s="138">
        <f>IF(ISNUMBER('実質公債費比率（分子）の構造'!K$53),'実質公債費比率（分子）の構造'!K$53,NA())</f>
        <v>219</v>
      </c>
      <c r="D50" s="138" t="e">
        <f>NA()</f>
        <v>#N/A</v>
      </c>
      <c r="E50" s="138" t="e">
        <f>NA()</f>
        <v>#N/A</v>
      </c>
      <c r="F50" s="138">
        <f>IF(ISNUMBER('実質公債費比率（分子）の構造'!L$53),'実質公債費比率（分子）の構造'!L$53,NA())</f>
        <v>222</v>
      </c>
      <c r="G50" s="138" t="e">
        <f>NA()</f>
        <v>#N/A</v>
      </c>
      <c r="H50" s="138" t="e">
        <f>NA()</f>
        <v>#N/A</v>
      </c>
      <c r="I50" s="138">
        <f>IF(ISNUMBER('実質公債費比率（分子）の構造'!M$53),'実質公債費比率（分子）の構造'!M$53,NA())</f>
        <v>173</v>
      </c>
      <c r="J50" s="138" t="e">
        <f>NA()</f>
        <v>#N/A</v>
      </c>
      <c r="K50" s="138" t="e">
        <f>NA()</f>
        <v>#N/A</v>
      </c>
      <c r="L50" s="138">
        <f>IF(ISNUMBER('実質公債費比率（分子）の構造'!N$53),'実質公債費比率（分子）の構造'!N$53,NA())</f>
        <v>164</v>
      </c>
      <c r="M50" s="138" t="e">
        <f>NA()</f>
        <v>#N/A</v>
      </c>
      <c r="N50" s="138" t="e">
        <f>NA()</f>
        <v>#N/A</v>
      </c>
      <c r="O50" s="138">
        <f>IF(ISNUMBER('実質公債費比率（分子）の構造'!O$53),'実質公債費比率（分子）の構造'!O$53,NA())</f>
        <v>171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5410</v>
      </c>
      <c r="E56" s="137"/>
      <c r="F56" s="137"/>
      <c r="G56" s="137">
        <f>'将来負担比率（分子）の構造'!J$52</f>
        <v>5334</v>
      </c>
      <c r="H56" s="137"/>
      <c r="I56" s="137"/>
      <c r="J56" s="137">
        <f>'将来負担比率（分子）の構造'!K$52</f>
        <v>5512</v>
      </c>
      <c r="K56" s="137"/>
      <c r="L56" s="137"/>
      <c r="M56" s="137">
        <f>'将来負担比率（分子）の構造'!L$52</f>
        <v>5632</v>
      </c>
      <c r="N56" s="137"/>
      <c r="O56" s="137"/>
      <c r="P56" s="137">
        <f>'将来負担比率（分子）の構造'!M$52</f>
        <v>5703</v>
      </c>
    </row>
    <row r="57" spans="1:16">
      <c r="A57" s="137" t="s">
        <v>36</v>
      </c>
      <c r="B57" s="137"/>
      <c r="C57" s="137"/>
      <c r="D57" s="137">
        <f>'将来負担比率（分子）の構造'!I$51</f>
        <v>514</v>
      </c>
      <c r="E57" s="137"/>
      <c r="F57" s="137"/>
      <c r="G57" s="137">
        <f>'将来負担比率（分子）の構造'!J$51</f>
        <v>482</v>
      </c>
      <c r="H57" s="137"/>
      <c r="I57" s="137"/>
      <c r="J57" s="137">
        <f>'将来負担比率（分子）の構造'!K$51</f>
        <v>451</v>
      </c>
      <c r="K57" s="137"/>
      <c r="L57" s="137"/>
      <c r="M57" s="137">
        <f>'将来負担比率（分子）の構造'!L$51</f>
        <v>414</v>
      </c>
      <c r="N57" s="137"/>
      <c r="O57" s="137"/>
      <c r="P57" s="137">
        <f>'将来負担比率（分子）の構造'!M$51</f>
        <v>376</v>
      </c>
    </row>
    <row r="58" spans="1:16">
      <c r="A58" s="137" t="s">
        <v>35</v>
      </c>
      <c r="B58" s="137"/>
      <c r="C58" s="137"/>
      <c r="D58" s="137">
        <f>'将来負担比率（分子）の構造'!I$50</f>
        <v>4553</v>
      </c>
      <c r="E58" s="137"/>
      <c r="F58" s="137"/>
      <c r="G58" s="137">
        <f>'将来負担比率（分子）の構造'!J$50</f>
        <v>4512</v>
      </c>
      <c r="H58" s="137"/>
      <c r="I58" s="137"/>
      <c r="J58" s="137">
        <f>'将来負担比率（分子）の構造'!K$50</f>
        <v>4610</v>
      </c>
      <c r="K58" s="137"/>
      <c r="L58" s="137"/>
      <c r="M58" s="137">
        <f>'将来負担比率（分子）の構造'!L$50</f>
        <v>4956</v>
      </c>
      <c r="N58" s="137"/>
      <c r="O58" s="137"/>
      <c r="P58" s="137">
        <f>'将来負担比率（分子）の構造'!M$50</f>
        <v>5229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1139</v>
      </c>
      <c r="C62" s="137"/>
      <c r="D62" s="137"/>
      <c r="E62" s="137">
        <f>'将来負担比率（分子）の構造'!J$45</f>
        <v>1104</v>
      </c>
      <c r="F62" s="137"/>
      <c r="G62" s="137"/>
      <c r="H62" s="137">
        <f>'将来負担比率（分子）の構造'!K$45</f>
        <v>939</v>
      </c>
      <c r="I62" s="137"/>
      <c r="J62" s="137"/>
      <c r="K62" s="137">
        <f>'将来負担比率（分子）の構造'!L$45</f>
        <v>859</v>
      </c>
      <c r="L62" s="137"/>
      <c r="M62" s="137"/>
      <c r="N62" s="137">
        <f>'将来負担比率（分子）の構造'!M$45</f>
        <v>857</v>
      </c>
      <c r="O62" s="137"/>
      <c r="P62" s="137"/>
    </row>
    <row r="63" spans="1:16">
      <c r="A63" s="137" t="s">
        <v>28</v>
      </c>
      <c r="B63" s="137">
        <f>'将来負担比率（分子）の構造'!I$44</f>
        <v>126</v>
      </c>
      <c r="C63" s="137"/>
      <c r="D63" s="137"/>
      <c r="E63" s="137">
        <f>'将来負担比率（分子）の構造'!J$44</f>
        <v>112</v>
      </c>
      <c r="F63" s="137"/>
      <c r="G63" s="137"/>
      <c r="H63" s="137">
        <f>'将来負担比率（分子）の構造'!K$44</f>
        <v>95</v>
      </c>
      <c r="I63" s="137"/>
      <c r="J63" s="137"/>
      <c r="K63" s="137">
        <f>'将来負担比率（分子）の構造'!L$44</f>
        <v>78</v>
      </c>
      <c r="L63" s="137"/>
      <c r="M63" s="137"/>
      <c r="N63" s="137">
        <f>'将来負担比率（分子）の構造'!M$44</f>
        <v>60</v>
      </c>
      <c r="O63" s="137"/>
      <c r="P63" s="137"/>
    </row>
    <row r="64" spans="1:16">
      <c r="A64" s="137" t="s">
        <v>27</v>
      </c>
      <c r="B64" s="137">
        <f>'将来負担比率（分子）の構造'!I$43</f>
        <v>1580</v>
      </c>
      <c r="C64" s="137"/>
      <c r="D64" s="137"/>
      <c r="E64" s="137">
        <f>'将来負担比率（分子）の構造'!J$43</f>
        <v>1631</v>
      </c>
      <c r="F64" s="137"/>
      <c r="G64" s="137"/>
      <c r="H64" s="137">
        <f>'将来負担比率（分子）の構造'!K$43</f>
        <v>1651</v>
      </c>
      <c r="I64" s="137"/>
      <c r="J64" s="137"/>
      <c r="K64" s="137">
        <f>'将来負担比率（分子）の構造'!L$43</f>
        <v>1581</v>
      </c>
      <c r="L64" s="137"/>
      <c r="M64" s="137"/>
      <c r="N64" s="137">
        <f>'将来負担比率（分子）の構造'!M$43</f>
        <v>1436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6105</v>
      </c>
      <c r="C66" s="137"/>
      <c r="D66" s="137"/>
      <c r="E66" s="137">
        <f>'将来負担比率（分子）の構造'!J$41</f>
        <v>6044</v>
      </c>
      <c r="F66" s="137"/>
      <c r="G66" s="137"/>
      <c r="H66" s="137">
        <f>'将来負担比率（分子）の構造'!K$41</f>
        <v>6341</v>
      </c>
      <c r="I66" s="137"/>
      <c r="J66" s="137"/>
      <c r="K66" s="137">
        <f>'将来負担比率（分子）の構造'!L$41</f>
        <v>6855</v>
      </c>
      <c r="L66" s="137"/>
      <c r="M66" s="137"/>
      <c r="N66" s="137">
        <f>'将来負担比率（分子）の構造'!M$41</f>
        <v>6972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R20" sqref="CR20:CY20"/>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770370</v>
      </c>
      <c r="S5" s="615"/>
      <c r="T5" s="615"/>
      <c r="U5" s="615"/>
      <c r="V5" s="615"/>
      <c r="W5" s="615"/>
      <c r="X5" s="615"/>
      <c r="Y5" s="616"/>
      <c r="Z5" s="617">
        <v>12.6</v>
      </c>
      <c r="AA5" s="617"/>
      <c r="AB5" s="617"/>
      <c r="AC5" s="617"/>
      <c r="AD5" s="618">
        <v>770370</v>
      </c>
      <c r="AE5" s="618"/>
      <c r="AF5" s="618"/>
      <c r="AG5" s="618"/>
      <c r="AH5" s="618"/>
      <c r="AI5" s="618"/>
      <c r="AJ5" s="618"/>
      <c r="AK5" s="618"/>
      <c r="AL5" s="619">
        <v>22.9</v>
      </c>
      <c r="AM5" s="620"/>
      <c r="AN5" s="620"/>
      <c r="AO5" s="621"/>
      <c r="AP5" s="611" t="s">
        <v>208</v>
      </c>
      <c r="AQ5" s="612"/>
      <c r="AR5" s="612"/>
      <c r="AS5" s="612"/>
      <c r="AT5" s="612"/>
      <c r="AU5" s="612"/>
      <c r="AV5" s="612"/>
      <c r="AW5" s="612"/>
      <c r="AX5" s="612"/>
      <c r="AY5" s="612"/>
      <c r="AZ5" s="612"/>
      <c r="BA5" s="612"/>
      <c r="BB5" s="612"/>
      <c r="BC5" s="612"/>
      <c r="BD5" s="612"/>
      <c r="BE5" s="612"/>
      <c r="BF5" s="613"/>
      <c r="BG5" s="625">
        <v>770370</v>
      </c>
      <c r="BH5" s="626"/>
      <c r="BI5" s="626"/>
      <c r="BJ5" s="626"/>
      <c r="BK5" s="626"/>
      <c r="BL5" s="626"/>
      <c r="BM5" s="626"/>
      <c r="BN5" s="627"/>
      <c r="BO5" s="628">
        <v>100</v>
      </c>
      <c r="BP5" s="628"/>
      <c r="BQ5" s="628"/>
      <c r="BR5" s="628"/>
      <c r="BS5" s="629">
        <v>9114</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94962</v>
      </c>
      <c r="S6" s="626"/>
      <c r="T6" s="626"/>
      <c r="U6" s="626"/>
      <c r="V6" s="626"/>
      <c r="W6" s="626"/>
      <c r="X6" s="626"/>
      <c r="Y6" s="627"/>
      <c r="Z6" s="628">
        <v>1.6</v>
      </c>
      <c r="AA6" s="628"/>
      <c r="AB6" s="628"/>
      <c r="AC6" s="628"/>
      <c r="AD6" s="629">
        <v>94962</v>
      </c>
      <c r="AE6" s="629"/>
      <c r="AF6" s="629"/>
      <c r="AG6" s="629"/>
      <c r="AH6" s="629"/>
      <c r="AI6" s="629"/>
      <c r="AJ6" s="629"/>
      <c r="AK6" s="629"/>
      <c r="AL6" s="630">
        <v>2.8</v>
      </c>
      <c r="AM6" s="631"/>
      <c r="AN6" s="631"/>
      <c r="AO6" s="632"/>
      <c r="AP6" s="622" t="s">
        <v>213</v>
      </c>
      <c r="AQ6" s="623"/>
      <c r="AR6" s="623"/>
      <c r="AS6" s="623"/>
      <c r="AT6" s="623"/>
      <c r="AU6" s="623"/>
      <c r="AV6" s="623"/>
      <c r="AW6" s="623"/>
      <c r="AX6" s="623"/>
      <c r="AY6" s="623"/>
      <c r="AZ6" s="623"/>
      <c r="BA6" s="623"/>
      <c r="BB6" s="623"/>
      <c r="BC6" s="623"/>
      <c r="BD6" s="623"/>
      <c r="BE6" s="623"/>
      <c r="BF6" s="624"/>
      <c r="BG6" s="625">
        <v>770370</v>
      </c>
      <c r="BH6" s="626"/>
      <c r="BI6" s="626"/>
      <c r="BJ6" s="626"/>
      <c r="BK6" s="626"/>
      <c r="BL6" s="626"/>
      <c r="BM6" s="626"/>
      <c r="BN6" s="627"/>
      <c r="BO6" s="628">
        <v>100</v>
      </c>
      <c r="BP6" s="628"/>
      <c r="BQ6" s="628"/>
      <c r="BR6" s="628"/>
      <c r="BS6" s="629">
        <v>9114</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63574</v>
      </c>
      <c r="CS6" s="626"/>
      <c r="CT6" s="626"/>
      <c r="CU6" s="626"/>
      <c r="CV6" s="626"/>
      <c r="CW6" s="626"/>
      <c r="CX6" s="626"/>
      <c r="CY6" s="627"/>
      <c r="CZ6" s="628">
        <v>1.1000000000000001</v>
      </c>
      <c r="DA6" s="628"/>
      <c r="DB6" s="628"/>
      <c r="DC6" s="628"/>
      <c r="DD6" s="634" t="s">
        <v>215</v>
      </c>
      <c r="DE6" s="626"/>
      <c r="DF6" s="626"/>
      <c r="DG6" s="626"/>
      <c r="DH6" s="626"/>
      <c r="DI6" s="626"/>
      <c r="DJ6" s="626"/>
      <c r="DK6" s="626"/>
      <c r="DL6" s="626"/>
      <c r="DM6" s="626"/>
      <c r="DN6" s="626"/>
      <c r="DO6" s="626"/>
      <c r="DP6" s="627"/>
      <c r="DQ6" s="634">
        <v>63574</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810</v>
      </c>
      <c r="S7" s="626"/>
      <c r="T7" s="626"/>
      <c r="U7" s="626"/>
      <c r="V7" s="626"/>
      <c r="W7" s="626"/>
      <c r="X7" s="626"/>
      <c r="Y7" s="627"/>
      <c r="Z7" s="628">
        <v>0</v>
      </c>
      <c r="AA7" s="628"/>
      <c r="AB7" s="628"/>
      <c r="AC7" s="628"/>
      <c r="AD7" s="629">
        <v>810</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404861</v>
      </c>
      <c r="BH7" s="626"/>
      <c r="BI7" s="626"/>
      <c r="BJ7" s="626"/>
      <c r="BK7" s="626"/>
      <c r="BL7" s="626"/>
      <c r="BM7" s="626"/>
      <c r="BN7" s="627"/>
      <c r="BO7" s="628">
        <v>52.6</v>
      </c>
      <c r="BP7" s="628"/>
      <c r="BQ7" s="628"/>
      <c r="BR7" s="628"/>
      <c r="BS7" s="629">
        <v>9114</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874452</v>
      </c>
      <c r="CS7" s="626"/>
      <c r="CT7" s="626"/>
      <c r="CU7" s="626"/>
      <c r="CV7" s="626"/>
      <c r="CW7" s="626"/>
      <c r="CX7" s="626"/>
      <c r="CY7" s="627"/>
      <c r="CZ7" s="628">
        <v>14.8</v>
      </c>
      <c r="DA7" s="628"/>
      <c r="DB7" s="628"/>
      <c r="DC7" s="628"/>
      <c r="DD7" s="634">
        <v>59532</v>
      </c>
      <c r="DE7" s="626"/>
      <c r="DF7" s="626"/>
      <c r="DG7" s="626"/>
      <c r="DH7" s="626"/>
      <c r="DI7" s="626"/>
      <c r="DJ7" s="626"/>
      <c r="DK7" s="626"/>
      <c r="DL7" s="626"/>
      <c r="DM7" s="626"/>
      <c r="DN7" s="626"/>
      <c r="DO7" s="626"/>
      <c r="DP7" s="627"/>
      <c r="DQ7" s="634">
        <v>790878</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1508</v>
      </c>
      <c r="S8" s="626"/>
      <c r="T8" s="626"/>
      <c r="U8" s="626"/>
      <c r="V8" s="626"/>
      <c r="W8" s="626"/>
      <c r="X8" s="626"/>
      <c r="Y8" s="627"/>
      <c r="Z8" s="628">
        <v>0</v>
      </c>
      <c r="AA8" s="628"/>
      <c r="AB8" s="628"/>
      <c r="AC8" s="628"/>
      <c r="AD8" s="629">
        <v>1508</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7745</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1097409</v>
      </c>
      <c r="CS8" s="626"/>
      <c r="CT8" s="626"/>
      <c r="CU8" s="626"/>
      <c r="CV8" s="626"/>
      <c r="CW8" s="626"/>
      <c r="CX8" s="626"/>
      <c r="CY8" s="627"/>
      <c r="CZ8" s="628">
        <v>18.5</v>
      </c>
      <c r="DA8" s="628"/>
      <c r="DB8" s="628"/>
      <c r="DC8" s="628"/>
      <c r="DD8" s="634">
        <v>139229</v>
      </c>
      <c r="DE8" s="626"/>
      <c r="DF8" s="626"/>
      <c r="DG8" s="626"/>
      <c r="DH8" s="626"/>
      <c r="DI8" s="626"/>
      <c r="DJ8" s="626"/>
      <c r="DK8" s="626"/>
      <c r="DL8" s="626"/>
      <c r="DM8" s="626"/>
      <c r="DN8" s="626"/>
      <c r="DO8" s="626"/>
      <c r="DP8" s="627"/>
      <c r="DQ8" s="634">
        <v>645755</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912</v>
      </c>
      <c r="S9" s="626"/>
      <c r="T9" s="626"/>
      <c r="U9" s="626"/>
      <c r="V9" s="626"/>
      <c r="W9" s="626"/>
      <c r="X9" s="626"/>
      <c r="Y9" s="627"/>
      <c r="Z9" s="628">
        <v>0</v>
      </c>
      <c r="AA9" s="628"/>
      <c r="AB9" s="628"/>
      <c r="AC9" s="628"/>
      <c r="AD9" s="629">
        <v>912</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341712</v>
      </c>
      <c r="BH9" s="626"/>
      <c r="BI9" s="626"/>
      <c r="BJ9" s="626"/>
      <c r="BK9" s="626"/>
      <c r="BL9" s="626"/>
      <c r="BM9" s="626"/>
      <c r="BN9" s="627"/>
      <c r="BO9" s="628">
        <v>44.4</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747409</v>
      </c>
      <c r="CS9" s="626"/>
      <c r="CT9" s="626"/>
      <c r="CU9" s="626"/>
      <c r="CV9" s="626"/>
      <c r="CW9" s="626"/>
      <c r="CX9" s="626"/>
      <c r="CY9" s="627"/>
      <c r="CZ9" s="628">
        <v>12.6</v>
      </c>
      <c r="DA9" s="628"/>
      <c r="DB9" s="628"/>
      <c r="DC9" s="628"/>
      <c r="DD9" s="634">
        <v>134655</v>
      </c>
      <c r="DE9" s="626"/>
      <c r="DF9" s="626"/>
      <c r="DG9" s="626"/>
      <c r="DH9" s="626"/>
      <c r="DI9" s="626"/>
      <c r="DJ9" s="626"/>
      <c r="DK9" s="626"/>
      <c r="DL9" s="626"/>
      <c r="DM9" s="626"/>
      <c r="DN9" s="626"/>
      <c r="DO9" s="626"/>
      <c r="DP9" s="627"/>
      <c r="DQ9" s="634">
        <v>417802</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101139</v>
      </c>
      <c r="S10" s="626"/>
      <c r="T10" s="626"/>
      <c r="U10" s="626"/>
      <c r="V10" s="626"/>
      <c r="W10" s="626"/>
      <c r="X10" s="626"/>
      <c r="Y10" s="627"/>
      <c r="Z10" s="628">
        <v>1.7</v>
      </c>
      <c r="AA10" s="628"/>
      <c r="AB10" s="628"/>
      <c r="AC10" s="628"/>
      <c r="AD10" s="629">
        <v>101139</v>
      </c>
      <c r="AE10" s="629"/>
      <c r="AF10" s="629"/>
      <c r="AG10" s="629"/>
      <c r="AH10" s="629"/>
      <c r="AI10" s="629"/>
      <c r="AJ10" s="629"/>
      <c r="AK10" s="629"/>
      <c r="AL10" s="630">
        <v>3</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20091</v>
      </c>
      <c r="BH10" s="626"/>
      <c r="BI10" s="626"/>
      <c r="BJ10" s="626"/>
      <c r="BK10" s="626"/>
      <c r="BL10" s="626"/>
      <c r="BM10" s="626"/>
      <c r="BN10" s="627"/>
      <c r="BO10" s="628">
        <v>2.6</v>
      </c>
      <c r="BP10" s="628"/>
      <c r="BQ10" s="628"/>
      <c r="BR10" s="628"/>
      <c r="BS10" s="634">
        <v>3349</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35313</v>
      </c>
      <c r="BH11" s="626"/>
      <c r="BI11" s="626"/>
      <c r="BJ11" s="626"/>
      <c r="BK11" s="626"/>
      <c r="BL11" s="626"/>
      <c r="BM11" s="626"/>
      <c r="BN11" s="627"/>
      <c r="BO11" s="628">
        <v>4.5999999999999996</v>
      </c>
      <c r="BP11" s="628"/>
      <c r="BQ11" s="628"/>
      <c r="BR11" s="628"/>
      <c r="BS11" s="634">
        <v>5765</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1111296</v>
      </c>
      <c r="CS11" s="626"/>
      <c r="CT11" s="626"/>
      <c r="CU11" s="626"/>
      <c r="CV11" s="626"/>
      <c r="CW11" s="626"/>
      <c r="CX11" s="626"/>
      <c r="CY11" s="627"/>
      <c r="CZ11" s="628">
        <v>18.7</v>
      </c>
      <c r="DA11" s="628"/>
      <c r="DB11" s="628"/>
      <c r="DC11" s="628"/>
      <c r="DD11" s="634">
        <v>873745</v>
      </c>
      <c r="DE11" s="626"/>
      <c r="DF11" s="626"/>
      <c r="DG11" s="626"/>
      <c r="DH11" s="626"/>
      <c r="DI11" s="626"/>
      <c r="DJ11" s="626"/>
      <c r="DK11" s="626"/>
      <c r="DL11" s="626"/>
      <c r="DM11" s="626"/>
      <c r="DN11" s="626"/>
      <c r="DO11" s="626"/>
      <c r="DP11" s="627"/>
      <c r="DQ11" s="634">
        <v>228264</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309532</v>
      </c>
      <c r="BH12" s="626"/>
      <c r="BI12" s="626"/>
      <c r="BJ12" s="626"/>
      <c r="BK12" s="626"/>
      <c r="BL12" s="626"/>
      <c r="BM12" s="626"/>
      <c r="BN12" s="627"/>
      <c r="BO12" s="628">
        <v>40.200000000000003</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127166</v>
      </c>
      <c r="CS12" s="626"/>
      <c r="CT12" s="626"/>
      <c r="CU12" s="626"/>
      <c r="CV12" s="626"/>
      <c r="CW12" s="626"/>
      <c r="CX12" s="626"/>
      <c r="CY12" s="627"/>
      <c r="CZ12" s="628">
        <v>2.1</v>
      </c>
      <c r="DA12" s="628"/>
      <c r="DB12" s="628"/>
      <c r="DC12" s="628"/>
      <c r="DD12" s="634">
        <v>7676</v>
      </c>
      <c r="DE12" s="626"/>
      <c r="DF12" s="626"/>
      <c r="DG12" s="626"/>
      <c r="DH12" s="626"/>
      <c r="DI12" s="626"/>
      <c r="DJ12" s="626"/>
      <c r="DK12" s="626"/>
      <c r="DL12" s="626"/>
      <c r="DM12" s="626"/>
      <c r="DN12" s="626"/>
      <c r="DO12" s="626"/>
      <c r="DP12" s="627"/>
      <c r="DQ12" s="634">
        <v>84986</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16161</v>
      </c>
      <c r="S13" s="626"/>
      <c r="T13" s="626"/>
      <c r="U13" s="626"/>
      <c r="V13" s="626"/>
      <c r="W13" s="626"/>
      <c r="X13" s="626"/>
      <c r="Y13" s="627"/>
      <c r="Z13" s="628">
        <v>0.3</v>
      </c>
      <c r="AA13" s="628"/>
      <c r="AB13" s="628"/>
      <c r="AC13" s="628"/>
      <c r="AD13" s="629">
        <v>16161</v>
      </c>
      <c r="AE13" s="629"/>
      <c r="AF13" s="629"/>
      <c r="AG13" s="629"/>
      <c r="AH13" s="629"/>
      <c r="AI13" s="629"/>
      <c r="AJ13" s="629"/>
      <c r="AK13" s="629"/>
      <c r="AL13" s="630">
        <v>0.5</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305693</v>
      </c>
      <c r="BH13" s="626"/>
      <c r="BI13" s="626"/>
      <c r="BJ13" s="626"/>
      <c r="BK13" s="626"/>
      <c r="BL13" s="626"/>
      <c r="BM13" s="626"/>
      <c r="BN13" s="627"/>
      <c r="BO13" s="628">
        <v>39.700000000000003</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400258</v>
      </c>
      <c r="CS13" s="626"/>
      <c r="CT13" s="626"/>
      <c r="CU13" s="626"/>
      <c r="CV13" s="626"/>
      <c r="CW13" s="626"/>
      <c r="CX13" s="626"/>
      <c r="CY13" s="627"/>
      <c r="CZ13" s="628">
        <v>6.8</v>
      </c>
      <c r="DA13" s="628"/>
      <c r="DB13" s="628"/>
      <c r="DC13" s="628"/>
      <c r="DD13" s="634">
        <v>111356</v>
      </c>
      <c r="DE13" s="626"/>
      <c r="DF13" s="626"/>
      <c r="DG13" s="626"/>
      <c r="DH13" s="626"/>
      <c r="DI13" s="626"/>
      <c r="DJ13" s="626"/>
      <c r="DK13" s="626"/>
      <c r="DL13" s="626"/>
      <c r="DM13" s="626"/>
      <c r="DN13" s="626"/>
      <c r="DO13" s="626"/>
      <c r="DP13" s="627"/>
      <c r="DQ13" s="634">
        <v>300426</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15437</v>
      </c>
      <c r="BH14" s="626"/>
      <c r="BI14" s="626"/>
      <c r="BJ14" s="626"/>
      <c r="BK14" s="626"/>
      <c r="BL14" s="626"/>
      <c r="BM14" s="626"/>
      <c r="BN14" s="627"/>
      <c r="BO14" s="628">
        <v>2</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215451</v>
      </c>
      <c r="CS14" s="626"/>
      <c r="CT14" s="626"/>
      <c r="CU14" s="626"/>
      <c r="CV14" s="626"/>
      <c r="CW14" s="626"/>
      <c r="CX14" s="626"/>
      <c r="CY14" s="627"/>
      <c r="CZ14" s="628">
        <v>3.6</v>
      </c>
      <c r="DA14" s="628"/>
      <c r="DB14" s="628"/>
      <c r="DC14" s="628"/>
      <c r="DD14" s="634" t="s">
        <v>111</v>
      </c>
      <c r="DE14" s="626"/>
      <c r="DF14" s="626"/>
      <c r="DG14" s="626"/>
      <c r="DH14" s="626"/>
      <c r="DI14" s="626"/>
      <c r="DJ14" s="626"/>
      <c r="DK14" s="626"/>
      <c r="DL14" s="626"/>
      <c r="DM14" s="626"/>
      <c r="DN14" s="626"/>
      <c r="DO14" s="626"/>
      <c r="DP14" s="627"/>
      <c r="DQ14" s="634">
        <v>198751</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774</v>
      </c>
      <c r="S15" s="626"/>
      <c r="T15" s="626"/>
      <c r="U15" s="626"/>
      <c r="V15" s="626"/>
      <c r="W15" s="626"/>
      <c r="X15" s="626"/>
      <c r="Y15" s="627"/>
      <c r="Z15" s="628">
        <v>0</v>
      </c>
      <c r="AA15" s="628"/>
      <c r="AB15" s="628"/>
      <c r="AC15" s="628"/>
      <c r="AD15" s="629">
        <v>774</v>
      </c>
      <c r="AE15" s="629"/>
      <c r="AF15" s="629"/>
      <c r="AG15" s="629"/>
      <c r="AH15" s="629"/>
      <c r="AI15" s="629"/>
      <c r="AJ15" s="629"/>
      <c r="AK15" s="629"/>
      <c r="AL15" s="630">
        <v>0</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40540</v>
      </c>
      <c r="BH15" s="626"/>
      <c r="BI15" s="626"/>
      <c r="BJ15" s="626"/>
      <c r="BK15" s="626"/>
      <c r="BL15" s="626"/>
      <c r="BM15" s="626"/>
      <c r="BN15" s="627"/>
      <c r="BO15" s="628">
        <v>5.3</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482858</v>
      </c>
      <c r="CS15" s="626"/>
      <c r="CT15" s="626"/>
      <c r="CU15" s="626"/>
      <c r="CV15" s="626"/>
      <c r="CW15" s="626"/>
      <c r="CX15" s="626"/>
      <c r="CY15" s="627"/>
      <c r="CZ15" s="628">
        <v>8.1</v>
      </c>
      <c r="DA15" s="628"/>
      <c r="DB15" s="628"/>
      <c r="DC15" s="628"/>
      <c r="DD15" s="634">
        <v>86098</v>
      </c>
      <c r="DE15" s="626"/>
      <c r="DF15" s="626"/>
      <c r="DG15" s="626"/>
      <c r="DH15" s="626"/>
      <c r="DI15" s="626"/>
      <c r="DJ15" s="626"/>
      <c r="DK15" s="626"/>
      <c r="DL15" s="626"/>
      <c r="DM15" s="626"/>
      <c r="DN15" s="626"/>
      <c r="DO15" s="626"/>
      <c r="DP15" s="627"/>
      <c r="DQ15" s="634">
        <v>407697</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2610574</v>
      </c>
      <c r="S16" s="626"/>
      <c r="T16" s="626"/>
      <c r="U16" s="626"/>
      <c r="V16" s="626"/>
      <c r="W16" s="626"/>
      <c r="X16" s="626"/>
      <c r="Y16" s="627"/>
      <c r="Z16" s="628">
        <v>42.7</v>
      </c>
      <c r="AA16" s="628"/>
      <c r="AB16" s="628"/>
      <c r="AC16" s="628"/>
      <c r="AD16" s="629">
        <v>2354124</v>
      </c>
      <c r="AE16" s="629"/>
      <c r="AF16" s="629"/>
      <c r="AG16" s="629"/>
      <c r="AH16" s="629"/>
      <c r="AI16" s="629"/>
      <c r="AJ16" s="629"/>
      <c r="AK16" s="629"/>
      <c r="AL16" s="630">
        <v>70</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187725</v>
      </c>
      <c r="CS16" s="626"/>
      <c r="CT16" s="626"/>
      <c r="CU16" s="626"/>
      <c r="CV16" s="626"/>
      <c r="CW16" s="626"/>
      <c r="CX16" s="626"/>
      <c r="CY16" s="627"/>
      <c r="CZ16" s="628">
        <v>3.2</v>
      </c>
      <c r="DA16" s="628"/>
      <c r="DB16" s="628"/>
      <c r="DC16" s="628"/>
      <c r="DD16" s="634" t="s">
        <v>111</v>
      </c>
      <c r="DE16" s="626"/>
      <c r="DF16" s="626"/>
      <c r="DG16" s="626"/>
      <c r="DH16" s="626"/>
      <c r="DI16" s="626"/>
      <c r="DJ16" s="626"/>
      <c r="DK16" s="626"/>
      <c r="DL16" s="626"/>
      <c r="DM16" s="626"/>
      <c r="DN16" s="626"/>
      <c r="DO16" s="626"/>
      <c r="DP16" s="627"/>
      <c r="DQ16" s="634">
        <v>81276</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2354124</v>
      </c>
      <c r="S17" s="626"/>
      <c r="T17" s="626"/>
      <c r="U17" s="626"/>
      <c r="V17" s="626"/>
      <c r="W17" s="626"/>
      <c r="X17" s="626"/>
      <c r="Y17" s="627"/>
      <c r="Z17" s="628">
        <v>38.5</v>
      </c>
      <c r="AA17" s="628"/>
      <c r="AB17" s="628"/>
      <c r="AC17" s="628"/>
      <c r="AD17" s="629">
        <v>2354124</v>
      </c>
      <c r="AE17" s="629"/>
      <c r="AF17" s="629"/>
      <c r="AG17" s="629"/>
      <c r="AH17" s="629"/>
      <c r="AI17" s="629"/>
      <c r="AJ17" s="629"/>
      <c r="AK17" s="629"/>
      <c r="AL17" s="630">
        <v>70</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619358</v>
      </c>
      <c r="CS17" s="626"/>
      <c r="CT17" s="626"/>
      <c r="CU17" s="626"/>
      <c r="CV17" s="626"/>
      <c r="CW17" s="626"/>
      <c r="CX17" s="626"/>
      <c r="CY17" s="627"/>
      <c r="CZ17" s="628">
        <v>10.4</v>
      </c>
      <c r="DA17" s="628"/>
      <c r="DB17" s="628"/>
      <c r="DC17" s="628"/>
      <c r="DD17" s="634" t="s">
        <v>111</v>
      </c>
      <c r="DE17" s="626"/>
      <c r="DF17" s="626"/>
      <c r="DG17" s="626"/>
      <c r="DH17" s="626"/>
      <c r="DI17" s="626"/>
      <c r="DJ17" s="626"/>
      <c r="DK17" s="626"/>
      <c r="DL17" s="626"/>
      <c r="DM17" s="626"/>
      <c r="DN17" s="626"/>
      <c r="DO17" s="626"/>
      <c r="DP17" s="627"/>
      <c r="DQ17" s="634">
        <v>577302</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256450</v>
      </c>
      <c r="S18" s="626"/>
      <c r="T18" s="626"/>
      <c r="U18" s="626"/>
      <c r="V18" s="626"/>
      <c r="W18" s="626"/>
      <c r="X18" s="626"/>
      <c r="Y18" s="627"/>
      <c r="Z18" s="628">
        <v>4.2</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3597210</v>
      </c>
      <c r="S20" s="626"/>
      <c r="T20" s="626"/>
      <c r="U20" s="626"/>
      <c r="V20" s="626"/>
      <c r="W20" s="626"/>
      <c r="X20" s="626"/>
      <c r="Y20" s="627"/>
      <c r="Z20" s="628">
        <v>58.8</v>
      </c>
      <c r="AA20" s="628"/>
      <c r="AB20" s="628"/>
      <c r="AC20" s="628"/>
      <c r="AD20" s="629">
        <v>3340760</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5926956</v>
      </c>
      <c r="CS20" s="626"/>
      <c r="CT20" s="626"/>
      <c r="CU20" s="626"/>
      <c r="CV20" s="626"/>
      <c r="CW20" s="626"/>
      <c r="CX20" s="626"/>
      <c r="CY20" s="627"/>
      <c r="CZ20" s="628">
        <v>100</v>
      </c>
      <c r="DA20" s="628"/>
      <c r="DB20" s="628"/>
      <c r="DC20" s="628"/>
      <c r="DD20" s="634">
        <v>1412291</v>
      </c>
      <c r="DE20" s="626"/>
      <c r="DF20" s="626"/>
      <c r="DG20" s="626"/>
      <c r="DH20" s="626"/>
      <c r="DI20" s="626"/>
      <c r="DJ20" s="626"/>
      <c r="DK20" s="626"/>
      <c r="DL20" s="626"/>
      <c r="DM20" s="626"/>
      <c r="DN20" s="626"/>
      <c r="DO20" s="626"/>
      <c r="DP20" s="627"/>
      <c r="DQ20" s="634">
        <v>3796711</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901</v>
      </c>
      <c r="S21" s="626"/>
      <c r="T21" s="626"/>
      <c r="U21" s="626"/>
      <c r="V21" s="626"/>
      <c r="W21" s="626"/>
      <c r="X21" s="626"/>
      <c r="Y21" s="627"/>
      <c r="Z21" s="628">
        <v>0</v>
      </c>
      <c r="AA21" s="628"/>
      <c r="AB21" s="628"/>
      <c r="AC21" s="628"/>
      <c r="AD21" s="629">
        <v>901</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23985</v>
      </c>
      <c r="S22" s="626"/>
      <c r="T22" s="626"/>
      <c r="U22" s="626"/>
      <c r="V22" s="626"/>
      <c r="W22" s="626"/>
      <c r="X22" s="626"/>
      <c r="Y22" s="627"/>
      <c r="Z22" s="628">
        <v>0.4</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160833</v>
      </c>
      <c r="S23" s="626"/>
      <c r="T23" s="626"/>
      <c r="U23" s="626"/>
      <c r="V23" s="626"/>
      <c r="W23" s="626"/>
      <c r="X23" s="626"/>
      <c r="Y23" s="627"/>
      <c r="Z23" s="628">
        <v>2.6</v>
      </c>
      <c r="AA23" s="628"/>
      <c r="AB23" s="628"/>
      <c r="AC23" s="628"/>
      <c r="AD23" s="629" t="s">
        <v>111</v>
      </c>
      <c r="AE23" s="629"/>
      <c r="AF23" s="629"/>
      <c r="AG23" s="629"/>
      <c r="AH23" s="629"/>
      <c r="AI23" s="629"/>
      <c r="AJ23" s="629"/>
      <c r="AK23" s="629"/>
      <c r="AL23" s="630" t="s">
        <v>111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15475</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1730531</v>
      </c>
      <c r="CS24" s="615"/>
      <c r="CT24" s="615"/>
      <c r="CU24" s="615"/>
      <c r="CV24" s="615"/>
      <c r="CW24" s="615"/>
      <c r="CX24" s="615"/>
      <c r="CY24" s="616"/>
      <c r="CZ24" s="652">
        <v>29.2</v>
      </c>
      <c r="DA24" s="653"/>
      <c r="DB24" s="653"/>
      <c r="DC24" s="654"/>
      <c r="DD24" s="651">
        <v>1418491</v>
      </c>
      <c r="DE24" s="615"/>
      <c r="DF24" s="615"/>
      <c r="DG24" s="615"/>
      <c r="DH24" s="615"/>
      <c r="DI24" s="615"/>
      <c r="DJ24" s="615"/>
      <c r="DK24" s="616"/>
      <c r="DL24" s="651">
        <v>1410797</v>
      </c>
      <c r="DM24" s="615"/>
      <c r="DN24" s="615"/>
      <c r="DO24" s="615"/>
      <c r="DP24" s="615"/>
      <c r="DQ24" s="615"/>
      <c r="DR24" s="615"/>
      <c r="DS24" s="615"/>
      <c r="DT24" s="615"/>
      <c r="DU24" s="615"/>
      <c r="DV24" s="616"/>
      <c r="DW24" s="619">
        <v>40.299999999999997</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338609</v>
      </c>
      <c r="S25" s="626"/>
      <c r="T25" s="626"/>
      <c r="U25" s="626"/>
      <c r="V25" s="626"/>
      <c r="W25" s="626"/>
      <c r="X25" s="626"/>
      <c r="Y25" s="627"/>
      <c r="Z25" s="628">
        <v>5.5</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804938</v>
      </c>
      <c r="CS25" s="657"/>
      <c r="CT25" s="657"/>
      <c r="CU25" s="657"/>
      <c r="CV25" s="657"/>
      <c r="CW25" s="657"/>
      <c r="CX25" s="657"/>
      <c r="CY25" s="658"/>
      <c r="CZ25" s="659">
        <v>13.6</v>
      </c>
      <c r="DA25" s="660"/>
      <c r="DB25" s="660"/>
      <c r="DC25" s="661"/>
      <c r="DD25" s="634">
        <v>755690</v>
      </c>
      <c r="DE25" s="657"/>
      <c r="DF25" s="657"/>
      <c r="DG25" s="657"/>
      <c r="DH25" s="657"/>
      <c r="DI25" s="657"/>
      <c r="DJ25" s="657"/>
      <c r="DK25" s="658"/>
      <c r="DL25" s="634">
        <v>748156</v>
      </c>
      <c r="DM25" s="657"/>
      <c r="DN25" s="657"/>
      <c r="DO25" s="657"/>
      <c r="DP25" s="657"/>
      <c r="DQ25" s="657"/>
      <c r="DR25" s="657"/>
      <c r="DS25" s="657"/>
      <c r="DT25" s="657"/>
      <c r="DU25" s="657"/>
      <c r="DV25" s="658"/>
      <c r="DW25" s="630">
        <v>21.4</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501117</v>
      </c>
      <c r="CS26" s="626"/>
      <c r="CT26" s="626"/>
      <c r="CU26" s="626"/>
      <c r="CV26" s="626"/>
      <c r="CW26" s="626"/>
      <c r="CX26" s="626"/>
      <c r="CY26" s="627"/>
      <c r="CZ26" s="659">
        <v>8.5</v>
      </c>
      <c r="DA26" s="660"/>
      <c r="DB26" s="660"/>
      <c r="DC26" s="661"/>
      <c r="DD26" s="634">
        <v>457043</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866574</v>
      </c>
      <c r="S27" s="626"/>
      <c r="T27" s="626"/>
      <c r="U27" s="626"/>
      <c r="V27" s="626"/>
      <c r="W27" s="626"/>
      <c r="X27" s="626"/>
      <c r="Y27" s="627"/>
      <c r="Z27" s="628">
        <v>14.2</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770370</v>
      </c>
      <c r="BH27" s="626"/>
      <c r="BI27" s="626"/>
      <c r="BJ27" s="626"/>
      <c r="BK27" s="626"/>
      <c r="BL27" s="626"/>
      <c r="BM27" s="626"/>
      <c r="BN27" s="627"/>
      <c r="BO27" s="628">
        <v>100</v>
      </c>
      <c r="BP27" s="628"/>
      <c r="BQ27" s="628"/>
      <c r="BR27" s="628"/>
      <c r="BS27" s="634">
        <v>9114</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306235</v>
      </c>
      <c r="CS27" s="657"/>
      <c r="CT27" s="657"/>
      <c r="CU27" s="657"/>
      <c r="CV27" s="657"/>
      <c r="CW27" s="657"/>
      <c r="CX27" s="657"/>
      <c r="CY27" s="658"/>
      <c r="CZ27" s="659">
        <v>5.2</v>
      </c>
      <c r="DA27" s="660"/>
      <c r="DB27" s="660"/>
      <c r="DC27" s="661"/>
      <c r="DD27" s="634">
        <v>85499</v>
      </c>
      <c r="DE27" s="657"/>
      <c r="DF27" s="657"/>
      <c r="DG27" s="657"/>
      <c r="DH27" s="657"/>
      <c r="DI27" s="657"/>
      <c r="DJ27" s="657"/>
      <c r="DK27" s="658"/>
      <c r="DL27" s="634">
        <v>85339</v>
      </c>
      <c r="DM27" s="657"/>
      <c r="DN27" s="657"/>
      <c r="DO27" s="657"/>
      <c r="DP27" s="657"/>
      <c r="DQ27" s="657"/>
      <c r="DR27" s="657"/>
      <c r="DS27" s="657"/>
      <c r="DT27" s="657"/>
      <c r="DU27" s="657"/>
      <c r="DV27" s="658"/>
      <c r="DW27" s="630">
        <v>2.4</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62413</v>
      </c>
      <c r="S28" s="626"/>
      <c r="T28" s="626"/>
      <c r="U28" s="626"/>
      <c r="V28" s="626"/>
      <c r="W28" s="626"/>
      <c r="X28" s="626"/>
      <c r="Y28" s="627"/>
      <c r="Z28" s="628">
        <v>1</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619358</v>
      </c>
      <c r="CS28" s="626"/>
      <c r="CT28" s="626"/>
      <c r="CU28" s="626"/>
      <c r="CV28" s="626"/>
      <c r="CW28" s="626"/>
      <c r="CX28" s="626"/>
      <c r="CY28" s="627"/>
      <c r="CZ28" s="659">
        <v>10.4</v>
      </c>
      <c r="DA28" s="660"/>
      <c r="DB28" s="660"/>
      <c r="DC28" s="661"/>
      <c r="DD28" s="634">
        <v>577302</v>
      </c>
      <c r="DE28" s="626"/>
      <c r="DF28" s="626"/>
      <c r="DG28" s="626"/>
      <c r="DH28" s="626"/>
      <c r="DI28" s="626"/>
      <c r="DJ28" s="626"/>
      <c r="DK28" s="627"/>
      <c r="DL28" s="634">
        <v>577302</v>
      </c>
      <c r="DM28" s="626"/>
      <c r="DN28" s="626"/>
      <c r="DO28" s="626"/>
      <c r="DP28" s="626"/>
      <c r="DQ28" s="626"/>
      <c r="DR28" s="626"/>
      <c r="DS28" s="626"/>
      <c r="DT28" s="626"/>
      <c r="DU28" s="626"/>
      <c r="DV28" s="627"/>
      <c r="DW28" s="630">
        <v>16.5</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47607</v>
      </c>
      <c r="S29" s="626"/>
      <c r="T29" s="626"/>
      <c r="U29" s="626"/>
      <c r="V29" s="626"/>
      <c r="W29" s="626"/>
      <c r="X29" s="626"/>
      <c r="Y29" s="627"/>
      <c r="Z29" s="628">
        <v>0.8</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619301</v>
      </c>
      <c r="CS29" s="657"/>
      <c r="CT29" s="657"/>
      <c r="CU29" s="657"/>
      <c r="CV29" s="657"/>
      <c r="CW29" s="657"/>
      <c r="CX29" s="657"/>
      <c r="CY29" s="658"/>
      <c r="CZ29" s="659">
        <v>10.4</v>
      </c>
      <c r="DA29" s="660"/>
      <c r="DB29" s="660"/>
      <c r="DC29" s="661"/>
      <c r="DD29" s="634">
        <v>577245</v>
      </c>
      <c r="DE29" s="657"/>
      <c r="DF29" s="657"/>
      <c r="DG29" s="657"/>
      <c r="DH29" s="657"/>
      <c r="DI29" s="657"/>
      <c r="DJ29" s="657"/>
      <c r="DK29" s="658"/>
      <c r="DL29" s="634">
        <v>577245</v>
      </c>
      <c r="DM29" s="657"/>
      <c r="DN29" s="657"/>
      <c r="DO29" s="657"/>
      <c r="DP29" s="657"/>
      <c r="DQ29" s="657"/>
      <c r="DR29" s="657"/>
      <c r="DS29" s="657"/>
      <c r="DT29" s="657"/>
      <c r="DU29" s="657"/>
      <c r="DV29" s="658"/>
      <c r="DW29" s="630">
        <v>16.5</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11554</v>
      </c>
      <c r="S30" s="626"/>
      <c r="T30" s="626"/>
      <c r="U30" s="626"/>
      <c r="V30" s="626"/>
      <c r="W30" s="626"/>
      <c r="X30" s="626"/>
      <c r="Y30" s="627"/>
      <c r="Z30" s="628">
        <v>0.2</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99.6</v>
      </c>
      <c r="BH30" s="684"/>
      <c r="BI30" s="684"/>
      <c r="BJ30" s="684"/>
      <c r="BK30" s="684"/>
      <c r="BL30" s="684"/>
      <c r="BM30" s="620">
        <v>96.4</v>
      </c>
      <c r="BN30" s="684"/>
      <c r="BO30" s="684"/>
      <c r="BP30" s="684"/>
      <c r="BQ30" s="685"/>
      <c r="BR30" s="683">
        <v>99.5</v>
      </c>
      <c r="BS30" s="684"/>
      <c r="BT30" s="684"/>
      <c r="BU30" s="684"/>
      <c r="BV30" s="684"/>
      <c r="BW30" s="684"/>
      <c r="BX30" s="620">
        <v>95.9</v>
      </c>
      <c r="BY30" s="684"/>
      <c r="BZ30" s="684"/>
      <c r="CA30" s="684"/>
      <c r="CB30" s="685"/>
      <c r="CD30" s="688"/>
      <c r="CE30" s="689"/>
      <c r="CF30" s="639" t="s">
        <v>291</v>
      </c>
      <c r="CG30" s="640"/>
      <c r="CH30" s="640"/>
      <c r="CI30" s="640"/>
      <c r="CJ30" s="640"/>
      <c r="CK30" s="640"/>
      <c r="CL30" s="640"/>
      <c r="CM30" s="640"/>
      <c r="CN30" s="640"/>
      <c r="CO30" s="640"/>
      <c r="CP30" s="640"/>
      <c r="CQ30" s="641"/>
      <c r="CR30" s="625">
        <v>597065</v>
      </c>
      <c r="CS30" s="626"/>
      <c r="CT30" s="626"/>
      <c r="CU30" s="626"/>
      <c r="CV30" s="626"/>
      <c r="CW30" s="626"/>
      <c r="CX30" s="626"/>
      <c r="CY30" s="627"/>
      <c r="CZ30" s="659">
        <v>10.1</v>
      </c>
      <c r="DA30" s="660"/>
      <c r="DB30" s="660"/>
      <c r="DC30" s="661"/>
      <c r="DD30" s="634">
        <v>559676</v>
      </c>
      <c r="DE30" s="626"/>
      <c r="DF30" s="626"/>
      <c r="DG30" s="626"/>
      <c r="DH30" s="626"/>
      <c r="DI30" s="626"/>
      <c r="DJ30" s="626"/>
      <c r="DK30" s="627"/>
      <c r="DL30" s="634">
        <v>559676</v>
      </c>
      <c r="DM30" s="626"/>
      <c r="DN30" s="626"/>
      <c r="DO30" s="626"/>
      <c r="DP30" s="626"/>
      <c r="DQ30" s="626"/>
      <c r="DR30" s="626"/>
      <c r="DS30" s="626"/>
      <c r="DT30" s="626"/>
      <c r="DU30" s="626"/>
      <c r="DV30" s="627"/>
      <c r="DW30" s="630">
        <v>16</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218491</v>
      </c>
      <c r="S31" s="626"/>
      <c r="T31" s="626"/>
      <c r="U31" s="626"/>
      <c r="V31" s="626"/>
      <c r="W31" s="626"/>
      <c r="X31" s="626"/>
      <c r="Y31" s="627"/>
      <c r="Z31" s="628">
        <v>3.6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99.7</v>
      </c>
      <c r="BH31" s="657"/>
      <c r="BI31" s="657"/>
      <c r="BJ31" s="657"/>
      <c r="BK31" s="657"/>
      <c r="BL31" s="657"/>
      <c r="BM31" s="631">
        <v>96.5</v>
      </c>
      <c r="BN31" s="681"/>
      <c r="BO31" s="681"/>
      <c r="BP31" s="681"/>
      <c r="BQ31" s="682"/>
      <c r="BR31" s="680">
        <v>99.5</v>
      </c>
      <c r="BS31" s="657"/>
      <c r="BT31" s="657"/>
      <c r="BU31" s="657"/>
      <c r="BV31" s="657"/>
      <c r="BW31" s="657"/>
      <c r="BX31" s="631">
        <v>95.9</v>
      </c>
      <c r="BY31" s="681"/>
      <c r="BZ31" s="681"/>
      <c r="CA31" s="681"/>
      <c r="CB31" s="682"/>
      <c r="CD31" s="688"/>
      <c r="CE31" s="689"/>
      <c r="CF31" s="639" t="s">
        <v>295</v>
      </c>
      <c r="CG31" s="640"/>
      <c r="CH31" s="640"/>
      <c r="CI31" s="640"/>
      <c r="CJ31" s="640"/>
      <c r="CK31" s="640"/>
      <c r="CL31" s="640"/>
      <c r="CM31" s="640"/>
      <c r="CN31" s="640"/>
      <c r="CO31" s="640"/>
      <c r="CP31" s="640"/>
      <c r="CQ31" s="641"/>
      <c r="CR31" s="625">
        <v>22236</v>
      </c>
      <c r="CS31" s="657"/>
      <c r="CT31" s="657"/>
      <c r="CU31" s="657"/>
      <c r="CV31" s="657"/>
      <c r="CW31" s="657"/>
      <c r="CX31" s="657"/>
      <c r="CY31" s="658"/>
      <c r="CZ31" s="659">
        <v>0.4</v>
      </c>
      <c r="DA31" s="660"/>
      <c r="DB31" s="660"/>
      <c r="DC31" s="661"/>
      <c r="DD31" s="634">
        <v>17569</v>
      </c>
      <c r="DE31" s="657"/>
      <c r="DF31" s="657"/>
      <c r="DG31" s="657"/>
      <c r="DH31" s="657"/>
      <c r="DI31" s="657"/>
      <c r="DJ31" s="657"/>
      <c r="DK31" s="658"/>
      <c r="DL31" s="634">
        <v>17569</v>
      </c>
      <c r="DM31" s="657"/>
      <c r="DN31" s="657"/>
      <c r="DO31" s="657"/>
      <c r="DP31" s="657"/>
      <c r="DQ31" s="657"/>
      <c r="DR31" s="657"/>
      <c r="DS31" s="657"/>
      <c r="DT31" s="657"/>
      <c r="DU31" s="657"/>
      <c r="DV31" s="658"/>
      <c r="DW31" s="630">
        <v>0.5</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61039</v>
      </c>
      <c r="S32" s="626"/>
      <c r="T32" s="626"/>
      <c r="U32" s="626"/>
      <c r="V32" s="626"/>
      <c r="W32" s="626"/>
      <c r="X32" s="626"/>
      <c r="Y32" s="627"/>
      <c r="Z32" s="628">
        <v>1</v>
      </c>
      <c r="AA32" s="628"/>
      <c r="AB32" s="628"/>
      <c r="AC32" s="628"/>
      <c r="AD32" s="629">
        <v>19654</v>
      </c>
      <c r="AE32" s="629"/>
      <c r="AF32" s="629"/>
      <c r="AG32" s="629"/>
      <c r="AH32" s="629"/>
      <c r="AI32" s="629"/>
      <c r="AJ32" s="629"/>
      <c r="AK32" s="629"/>
      <c r="AL32" s="630">
        <v>0.6</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99.5</v>
      </c>
      <c r="BH32" s="693"/>
      <c r="BI32" s="693"/>
      <c r="BJ32" s="693"/>
      <c r="BK32" s="693"/>
      <c r="BL32" s="693"/>
      <c r="BM32" s="694">
        <v>95.6</v>
      </c>
      <c r="BN32" s="693"/>
      <c r="BO32" s="693"/>
      <c r="BP32" s="693"/>
      <c r="BQ32" s="695"/>
      <c r="BR32" s="692">
        <v>99.5</v>
      </c>
      <c r="BS32" s="693"/>
      <c r="BT32" s="693"/>
      <c r="BU32" s="693"/>
      <c r="BV32" s="693"/>
      <c r="BW32" s="693"/>
      <c r="BX32" s="694">
        <v>95.2</v>
      </c>
      <c r="BY32" s="693"/>
      <c r="BZ32" s="693"/>
      <c r="CA32" s="693"/>
      <c r="CB32" s="695"/>
      <c r="CD32" s="690"/>
      <c r="CE32" s="691"/>
      <c r="CF32" s="639" t="s">
        <v>298</v>
      </c>
      <c r="CG32" s="640"/>
      <c r="CH32" s="640"/>
      <c r="CI32" s="640"/>
      <c r="CJ32" s="640"/>
      <c r="CK32" s="640"/>
      <c r="CL32" s="640"/>
      <c r="CM32" s="640"/>
      <c r="CN32" s="640"/>
      <c r="CO32" s="640"/>
      <c r="CP32" s="640"/>
      <c r="CQ32" s="641"/>
      <c r="CR32" s="625">
        <v>57</v>
      </c>
      <c r="CS32" s="626"/>
      <c r="CT32" s="626"/>
      <c r="CU32" s="626"/>
      <c r="CV32" s="626"/>
      <c r="CW32" s="626"/>
      <c r="CX32" s="626"/>
      <c r="CY32" s="627"/>
      <c r="CZ32" s="659">
        <v>0</v>
      </c>
      <c r="DA32" s="660"/>
      <c r="DB32" s="660"/>
      <c r="DC32" s="661"/>
      <c r="DD32" s="634">
        <v>57</v>
      </c>
      <c r="DE32" s="626"/>
      <c r="DF32" s="626"/>
      <c r="DG32" s="626"/>
      <c r="DH32" s="626"/>
      <c r="DI32" s="626"/>
      <c r="DJ32" s="626"/>
      <c r="DK32" s="627"/>
      <c r="DL32" s="634">
        <v>57</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714008</v>
      </c>
      <c r="S33" s="626"/>
      <c r="T33" s="626"/>
      <c r="U33" s="626"/>
      <c r="V33" s="626"/>
      <c r="W33" s="626"/>
      <c r="X33" s="626"/>
      <c r="Y33" s="627"/>
      <c r="Z33" s="628">
        <v>11.7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2596409</v>
      </c>
      <c r="CS33" s="657"/>
      <c r="CT33" s="657"/>
      <c r="CU33" s="657"/>
      <c r="CV33" s="657"/>
      <c r="CW33" s="657"/>
      <c r="CX33" s="657"/>
      <c r="CY33" s="658"/>
      <c r="CZ33" s="659">
        <v>43.8</v>
      </c>
      <c r="DA33" s="660"/>
      <c r="DB33" s="660"/>
      <c r="DC33" s="661"/>
      <c r="DD33" s="634">
        <v>2030126</v>
      </c>
      <c r="DE33" s="657"/>
      <c r="DF33" s="657"/>
      <c r="DG33" s="657"/>
      <c r="DH33" s="657"/>
      <c r="DI33" s="657"/>
      <c r="DJ33" s="657"/>
      <c r="DK33" s="658"/>
      <c r="DL33" s="634">
        <v>1348975</v>
      </c>
      <c r="DM33" s="657"/>
      <c r="DN33" s="657"/>
      <c r="DO33" s="657"/>
      <c r="DP33" s="657"/>
      <c r="DQ33" s="657"/>
      <c r="DR33" s="657"/>
      <c r="DS33" s="657"/>
      <c r="DT33" s="657"/>
      <c r="DU33" s="657"/>
      <c r="DV33" s="658"/>
      <c r="DW33" s="630">
        <v>38.6</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772526</v>
      </c>
      <c r="CS34" s="626"/>
      <c r="CT34" s="626"/>
      <c r="CU34" s="626"/>
      <c r="CV34" s="626"/>
      <c r="CW34" s="626"/>
      <c r="CX34" s="626"/>
      <c r="CY34" s="627"/>
      <c r="CZ34" s="659">
        <v>13</v>
      </c>
      <c r="DA34" s="660"/>
      <c r="DB34" s="660"/>
      <c r="DC34" s="661"/>
      <c r="DD34" s="634">
        <v>661980</v>
      </c>
      <c r="DE34" s="626"/>
      <c r="DF34" s="626"/>
      <c r="DG34" s="626"/>
      <c r="DH34" s="626"/>
      <c r="DI34" s="626"/>
      <c r="DJ34" s="626"/>
      <c r="DK34" s="627"/>
      <c r="DL34" s="634">
        <v>611110</v>
      </c>
      <c r="DM34" s="626"/>
      <c r="DN34" s="626"/>
      <c r="DO34" s="626"/>
      <c r="DP34" s="626"/>
      <c r="DQ34" s="626"/>
      <c r="DR34" s="626"/>
      <c r="DS34" s="626"/>
      <c r="DT34" s="626"/>
      <c r="DU34" s="626"/>
      <c r="DV34" s="627"/>
      <c r="DW34" s="630">
        <v>17.5</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137208</v>
      </c>
      <c r="S35" s="626"/>
      <c r="T35" s="626"/>
      <c r="U35" s="626"/>
      <c r="V35" s="626"/>
      <c r="W35" s="626"/>
      <c r="X35" s="626"/>
      <c r="Y35" s="627"/>
      <c r="Z35" s="628">
        <v>2.2000000000000002</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426753</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12799</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186315</v>
      </c>
      <c r="CS35" s="657"/>
      <c r="CT35" s="657"/>
      <c r="CU35" s="657"/>
      <c r="CV35" s="657"/>
      <c r="CW35" s="657"/>
      <c r="CX35" s="657"/>
      <c r="CY35" s="658"/>
      <c r="CZ35" s="659">
        <v>3.1</v>
      </c>
      <c r="DA35" s="660"/>
      <c r="DB35" s="660"/>
      <c r="DC35" s="661"/>
      <c r="DD35" s="634">
        <v>155320</v>
      </c>
      <c r="DE35" s="657"/>
      <c r="DF35" s="657"/>
      <c r="DG35" s="657"/>
      <c r="DH35" s="657"/>
      <c r="DI35" s="657"/>
      <c r="DJ35" s="657"/>
      <c r="DK35" s="658"/>
      <c r="DL35" s="634">
        <v>70477</v>
      </c>
      <c r="DM35" s="657"/>
      <c r="DN35" s="657"/>
      <c r="DO35" s="657"/>
      <c r="DP35" s="657"/>
      <c r="DQ35" s="657"/>
      <c r="DR35" s="657"/>
      <c r="DS35" s="657"/>
      <c r="DT35" s="657"/>
      <c r="DU35" s="657"/>
      <c r="DV35" s="658"/>
      <c r="DW35" s="630">
        <v>2</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6118699</v>
      </c>
      <c r="S36" s="698"/>
      <c r="T36" s="698"/>
      <c r="U36" s="698"/>
      <c r="V36" s="698"/>
      <c r="W36" s="698"/>
      <c r="X36" s="698"/>
      <c r="Y36" s="699"/>
      <c r="Z36" s="700">
        <v>100</v>
      </c>
      <c r="AA36" s="700"/>
      <c r="AB36" s="700"/>
      <c r="AC36" s="700"/>
      <c r="AD36" s="701">
        <v>3361315</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93888</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5682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933640</v>
      </c>
      <c r="CS36" s="626"/>
      <c r="CT36" s="626"/>
      <c r="CU36" s="626"/>
      <c r="CV36" s="626"/>
      <c r="CW36" s="626"/>
      <c r="CX36" s="626"/>
      <c r="CY36" s="627"/>
      <c r="CZ36" s="659">
        <v>15.8</v>
      </c>
      <c r="DA36" s="660"/>
      <c r="DB36" s="660"/>
      <c r="DC36" s="661"/>
      <c r="DD36" s="634">
        <v>567659</v>
      </c>
      <c r="DE36" s="626"/>
      <c r="DF36" s="626"/>
      <c r="DG36" s="626"/>
      <c r="DH36" s="626"/>
      <c r="DI36" s="626"/>
      <c r="DJ36" s="626"/>
      <c r="DK36" s="627"/>
      <c r="DL36" s="634">
        <v>392743</v>
      </c>
      <c r="DM36" s="626"/>
      <c r="DN36" s="626"/>
      <c r="DO36" s="626"/>
      <c r="DP36" s="626"/>
      <c r="DQ36" s="626"/>
      <c r="DR36" s="626"/>
      <c r="DS36" s="626"/>
      <c r="DT36" s="626"/>
      <c r="DU36" s="626"/>
      <c r="DV36" s="627"/>
      <c r="DW36" s="630">
        <v>11.2</v>
      </c>
      <c r="DX36" s="655"/>
      <c r="DY36" s="655"/>
      <c r="DZ36" s="655"/>
      <c r="EA36" s="655"/>
      <c r="EB36" s="655"/>
      <c r="EC36" s="656"/>
    </row>
    <row r="37" spans="2:133" ht="11.25" customHeight="1">
      <c r="AQ37" s="704" t="s">
        <v>313</v>
      </c>
      <c r="AR37" s="705"/>
      <c r="AS37" s="705"/>
      <c r="AT37" s="705"/>
      <c r="AU37" s="705"/>
      <c r="AV37" s="705"/>
      <c r="AW37" s="705"/>
      <c r="AX37" s="705"/>
      <c r="AY37" s="706"/>
      <c r="AZ37" s="625">
        <v>67152</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912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423272</v>
      </c>
      <c r="CS37" s="657"/>
      <c r="CT37" s="657"/>
      <c r="CU37" s="657"/>
      <c r="CV37" s="657"/>
      <c r="CW37" s="657"/>
      <c r="CX37" s="657"/>
      <c r="CY37" s="658"/>
      <c r="CZ37" s="659">
        <v>7.1</v>
      </c>
      <c r="DA37" s="660"/>
      <c r="DB37" s="660"/>
      <c r="DC37" s="661"/>
      <c r="DD37" s="634">
        <v>233572</v>
      </c>
      <c r="DE37" s="657"/>
      <c r="DF37" s="657"/>
      <c r="DG37" s="657"/>
      <c r="DH37" s="657"/>
      <c r="DI37" s="657"/>
      <c r="DJ37" s="657"/>
      <c r="DK37" s="658"/>
      <c r="DL37" s="634">
        <v>233215</v>
      </c>
      <c r="DM37" s="657"/>
      <c r="DN37" s="657"/>
      <c r="DO37" s="657"/>
      <c r="DP37" s="657"/>
      <c r="DQ37" s="657"/>
      <c r="DR37" s="657"/>
      <c r="DS37" s="657"/>
      <c r="DT37" s="657"/>
      <c r="DU37" s="657"/>
      <c r="DV37" s="658"/>
      <c r="DW37" s="630">
        <v>6.7</v>
      </c>
      <c r="DX37" s="655"/>
      <c r="DY37" s="655"/>
      <c r="DZ37" s="655"/>
      <c r="EA37" s="655"/>
      <c r="EB37" s="655"/>
      <c r="EC37" s="656"/>
    </row>
    <row r="38" spans="2:133" ht="11.25" customHeight="1">
      <c r="AQ38" s="704" t="s">
        <v>316</v>
      </c>
      <c r="AR38" s="705"/>
      <c r="AS38" s="705"/>
      <c r="AT38" s="705"/>
      <c r="AU38" s="705"/>
      <c r="AV38" s="705"/>
      <c r="AW38" s="705"/>
      <c r="AX38" s="705"/>
      <c r="AY38" s="706"/>
      <c r="AZ38" s="625">
        <v>8405</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1910</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426753</v>
      </c>
      <c r="CS38" s="626"/>
      <c r="CT38" s="626"/>
      <c r="CU38" s="626"/>
      <c r="CV38" s="626"/>
      <c r="CW38" s="626"/>
      <c r="CX38" s="626"/>
      <c r="CY38" s="627"/>
      <c r="CZ38" s="659">
        <v>7.2</v>
      </c>
      <c r="DA38" s="660"/>
      <c r="DB38" s="660"/>
      <c r="DC38" s="661"/>
      <c r="DD38" s="634">
        <v>378867</v>
      </c>
      <c r="DE38" s="626"/>
      <c r="DF38" s="626"/>
      <c r="DG38" s="626"/>
      <c r="DH38" s="626"/>
      <c r="DI38" s="626"/>
      <c r="DJ38" s="626"/>
      <c r="DK38" s="627"/>
      <c r="DL38" s="634">
        <v>274645</v>
      </c>
      <c r="DM38" s="626"/>
      <c r="DN38" s="626"/>
      <c r="DO38" s="626"/>
      <c r="DP38" s="626"/>
      <c r="DQ38" s="626"/>
      <c r="DR38" s="626"/>
      <c r="DS38" s="626"/>
      <c r="DT38" s="626"/>
      <c r="DU38" s="626"/>
      <c r="DV38" s="627"/>
      <c r="DW38" s="630">
        <v>7.9</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131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276875</v>
      </c>
      <c r="CS39" s="657"/>
      <c r="CT39" s="657"/>
      <c r="CU39" s="657"/>
      <c r="CV39" s="657"/>
      <c r="CW39" s="657"/>
      <c r="CX39" s="657"/>
      <c r="CY39" s="658"/>
      <c r="CZ39" s="659">
        <v>4.7</v>
      </c>
      <c r="DA39" s="660"/>
      <c r="DB39" s="660"/>
      <c r="DC39" s="661"/>
      <c r="DD39" s="634">
        <v>266000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69257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88</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300</v>
      </c>
      <c r="CS40" s="626"/>
      <c r="CT40" s="626"/>
      <c r="CU40" s="626"/>
      <c r="CV40" s="626"/>
      <c r="CW40" s="626"/>
      <c r="CX40" s="626"/>
      <c r="CY40" s="627"/>
      <c r="CZ40" s="659">
        <v>0</v>
      </c>
      <c r="DA40" s="660"/>
      <c r="DB40" s="660"/>
      <c r="DC40" s="661"/>
      <c r="DD40" s="634">
        <v>300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188051</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289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1600016</v>
      </c>
      <c r="CS42" s="626"/>
      <c r="CT42" s="626"/>
      <c r="CU42" s="626"/>
      <c r="CV42" s="626"/>
      <c r="CW42" s="626"/>
      <c r="CX42" s="626"/>
      <c r="CY42" s="627"/>
      <c r="CZ42" s="659">
        <v>27</v>
      </c>
      <c r="DA42" s="708"/>
      <c r="DB42" s="708"/>
      <c r="DC42" s="709"/>
      <c r="DD42" s="634">
        <v>348094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69011</v>
      </c>
      <c r="CS43" s="657"/>
      <c r="CT43" s="657"/>
      <c r="CU43" s="657"/>
      <c r="CV43" s="657"/>
      <c r="CW43" s="657"/>
      <c r="CX43" s="657"/>
      <c r="CY43" s="658"/>
      <c r="CZ43" s="659">
        <v>1.2</v>
      </c>
      <c r="DA43" s="660"/>
      <c r="DB43" s="660"/>
      <c r="DC43" s="661"/>
      <c r="DD43" s="634">
        <v>69011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1412291</v>
      </c>
      <c r="CS44" s="626"/>
      <c r="CT44" s="626"/>
      <c r="CU44" s="626"/>
      <c r="CV44" s="626"/>
      <c r="CW44" s="626"/>
      <c r="CX44" s="626"/>
      <c r="CY44" s="627"/>
      <c r="CZ44" s="659">
        <v>23.8</v>
      </c>
      <c r="DA44" s="708"/>
      <c r="DB44" s="708"/>
      <c r="DC44" s="709"/>
      <c r="DD44" s="634">
        <v>266818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845874</v>
      </c>
      <c r="CS45" s="657"/>
      <c r="CT45" s="657"/>
      <c r="CU45" s="657"/>
      <c r="CV45" s="657"/>
      <c r="CW45" s="657"/>
      <c r="CX45" s="657"/>
      <c r="CY45" s="658"/>
      <c r="CZ45" s="659">
        <v>14.3</v>
      </c>
      <c r="DA45" s="660"/>
      <c r="DB45" s="660"/>
      <c r="DC45" s="661"/>
      <c r="DD45" s="634">
        <v>93563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462747</v>
      </c>
      <c r="CS46" s="626"/>
      <c r="CT46" s="626"/>
      <c r="CU46" s="626"/>
      <c r="CV46" s="626"/>
      <c r="CW46" s="626"/>
      <c r="CX46" s="626"/>
      <c r="CY46" s="627"/>
      <c r="CZ46" s="659">
        <v>7.8</v>
      </c>
      <c r="DA46" s="708"/>
      <c r="DB46" s="708"/>
      <c r="DC46" s="709"/>
      <c r="DD46" s="634">
        <v>136203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187725</v>
      </c>
      <c r="CS47" s="657"/>
      <c r="CT47" s="657"/>
      <c r="CU47" s="657"/>
      <c r="CV47" s="657"/>
      <c r="CW47" s="657"/>
      <c r="CX47" s="657"/>
      <c r="CY47" s="658"/>
      <c r="CZ47" s="659">
        <v>3.2</v>
      </c>
      <c r="DA47" s="660"/>
      <c r="DB47" s="660"/>
      <c r="DC47" s="661"/>
      <c r="DD47" s="634">
        <v>81276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5926956</v>
      </c>
      <c r="CS49" s="693"/>
      <c r="CT49" s="693"/>
      <c r="CU49" s="693"/>
      <c r="CV49" s="693"/>
      <c r="CW49" s="693"/>
      <c r="CX49" s="693"/>
      <c r="CY49" s="720"/>
      <c r="CZ49" s="721">
        <v>100</v>
      </c>
      <c r="DA49" s="722"/>
      <c r="DB49" s="722"/>
      <c r="DC49" s="723"/>
      <c r="DD49" s="724">
        <v>3796711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6" zoomScale="70" zoomScaleNormal="25" zoomScaleSheetLayoutView="70" workbookViewId="0">
      <selection activeCell="A102" sqref="A10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6119</v>
      </c>
      <c r="R7" s="755"/>
      <c r="S7" s="755"/>
      <c r="T7" s="755"/>
      <c r="U7" s="755"/>
      <c r="V7" s="755">
        <v>5927</v>
      </c>
      <c r="W7" s="755"/>
      <c r="X7" s="755"/>
      <c r="Y7" s="755"/>
      <c r="Z7" s="755"/>
      <c r="AA7" s="755">
        <v>192</v>
      </c>
      <c r="AB7" s="755"/>
      <c r="AC7" s="755"/>
      <c r="AD7" s="755"/>
      <c r="AE7" s="756"/>
      <c r="AF7" s="757">
        <v>187</v>
      </c>
      <c r="AG7" s="758"/>
      <c r="AH7" s="758"/>
      <c r="AI7" s="758"/>
      <c r="AJ7" s="759"/>
      <c r="AK7" s="794">
        <v>12</v>
      </c>
      <c r="AL7" s="795"/>
      <c r="AM7" s="795"/>
      <c r="AN7" s="795"/>
      <c r="AO7" s="795"/>
      <c r="AP7" s="795">
        <v>6972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535</v>
      </c>
      <c r="BT7" s="799"/>
      <c r="BU7" s="799"/>
      <c r="BV7" s="799"/>
      <c r="BW7" s="799"/>
      <c r="BX7" s="799"/>
      <c r="BY7" s="799"/>
      <c r="BZ7" s="799"/>
      <c r="CA7" s="799"/>
      <c r="CB7" s="799"/>
      <c r="CC7" s="799"/>
      <c r="CD7" s="799"/>
      <c r="CE7" s="799"/>
      <c r="CF7" s="799"/>
      <c r="CG7" s="800"/>
      <c r="CH7" s="791">
        <v>2</v>
      </c>
      <c r="CI7" s="792"/>
      <c r="CJ7" s="792"/>
      <c r="CK7" s="792"/>
      <c r="CL7" s="793"/>
      <c r="CM7" s="791">
        <v>67</v>
      </c>
      <c r="CN7" s="792"/>
      <c r="CO7" s="792"/>
      <c r="CP7" s="792"/>
      <c r="CQ7" s="793"/>
      <c r="CR7" s="791">
        <v>10</v>
      </c>
      <c r="CS7" s="792"/>
      <c r="CT7" s="792"/>
      <c r="CU7" s="792"/>
      <c r="CV7" s="793"/>
      <c r="CW7" s="791" t="s">
        <v>529</v>
      </c>
      <c r="CX7" s="792"/>
      <c r="CY7" s="792"/>
      <c r="CZ7" s="792"/>
      <c r="DA7" s="793"/>
      <c r="DB7" s="791" t="s">
        <v>529</v>
      </c>
      <c r="DC7" s="792"/>
      <c r="DD7" s="792"/>
      <c r="DE7" s="792"/>
      <c r="DF7" s="793"/>
      <c r="DG7" s="791" t="s">
        <v>529</v>
      </c>
      <c r="DH7" s="792"/>
      <c r="DI7" s="792"/>
      <c r="DJ7" s="792"/>
      <c r="DK7" s="793"/>
      <c r="DL7" s="791" t="s">
        <v>529</v>
      </c>
      <c r="DM7" s="792"/>
      <c r="DN7" s="792"/>
      <c r="DO7" s="792"/>
      <c r="DP7" s="793"/>
      <c r="DQ7" s="791" t="s">
        <v>529</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6119</v>
      </c>
      <c r="R23" s="814"/>
      <c r="S23" s="814"/>
      <c r="T23" s="814"/>
      <c r="U23" s="814"/>
      <c r="V23" s="814">
        <v>5927</v>
      </c>
      <c r="W23" s="814"/>
      <c r="X23" s="814"/>
      <c r="Y23" s="814"/>
      <c r="Z23" s="814"/>
      <c r="AA23" s="814">
        <v>192</v>
      </c>
      <c r="AB23" s="814"/>
      <c r="AC23" s="814"/>
      <c r="AD23" s="814"/>
      <c r="AE23" s="815"/>
      <c r="AF23" s="816">
        <v>187</v>
      </c>
      <c r="AG23" s="814"/>
      <c r="AH23" s="814"/>
      <c r="AI23" s="814"/>
      <c r="AJ23" s="817"/>
      <c r="AK23" s="818"/>
      <c r="AL23" s="819"/>
      <c r="AM23" s="819"/>
      <c r="AN23" s="819"/>
      <c r="AO23" s="819"/>
      <c r="AP23" s="814">
        <v>6972</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378</v>
      </c>
      <c r="C28" s="752"/>
      <c r="D28" s="752"/>
      <c r="E28" s="752"/>
      <c r="F28" s="752"/>
      <c r="G28" s="752"/>
      <c r="H28" s="752"/>
      <c r="I28" s="752"/>
      <c r="J28" s="752"/>
      <c r="K28" s="752"/>
      <c r="L28" s="752"/>
      <c r="M28" s="752"/>
      <c r="N28" s="752"/>
      <c r="O28" s="752"/>
      <c r="P28" s="753"/>
      <c r="Q28" s="842">
        <v>965</v>
      </c>
      <c r="R28" s="843"/>
      <c r="S28" s="843"/>
      <c r="T28" s="843"/>
      <c r="U28" s="843"/>
      <c r="V28" s="843">
        <v>952</v>
      </c>
      <c r="W28" s="843"/>
      <c r="X28" s="843"/>
      <c r="Y28" s="843"/>
      <c r="Z28" s="843"/>
      <c r="AA28" s="843">
        <v>13</v>
      </c>
      <c r="AB28" s="843"/>
      <c r="AC28" s="843"/>
      <c r="AD28" s="843"/>
      <c r="AE28" s="844"/>
      <c r="AF28" s="845">
        <v>13</v>
      </c>
      <c r="AG28" s="843"/>
      <c r="AH28" s="843"/>
      <c r="AI28" s="843"/>
      <c r="AJ28" s="846"/>
      <c r="AK28" s="847">
        <v>47</v>
      </c>
      <c r="AL28" s="838"/>
      <c r="AM28" s="838"/>
      <c r="AN28" s="838"/>
      <c r="AO28" s="838"/>
      <c r="AP28" s="838" t="s">
        <v>529</v>
      </c>
      <c r="AQ28" s="838"/>
      <c r="AR28" s="838"/>
      <c r="AS28" s="838"/>
      <c r="AT28" s="838"/>
      <c r="AU28" s="838" t="s">
        <v>530</v>
      </c>
      <c r="AV28" s="838"/>
      <c r="AW28" s="838"/>
      <c r="AX28" s="838"/>
      <c r="AY28" s="838"/>
      <c r="AZ28" s="839" t="s">
        <v>531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379</v>
      </c>
      <c r="C29" s="776"/>
      <c r="D29" s="776"/>
      <c r="E29" s="776"/>
      <c r="F29" s="776"/>
      <c r="G29" s="776"/>
      <c r="H29" s="776"/>
      <c r="I29" s="776"/>
      <c r="J29" s="776"/>
      <c r="K29" s="776"/>
      <c r="L29" s="776"/>
      <c r="M29" s="776"/>
      <c r="N29" s="776"/>
      <c r="O29" s="776"/>
      <c r="P29" s="777"/>
      <c r="Q29" s="778">
        <v>533</v>
      </c>
      <c r="R29" s="779"/>
      <c r="S29" s="779"/>
      <c r="T29" s="779"/>
      <c r="U29" s="779"/>
      <c r="V29" s="779">
        <v>512</v>
      </c>
      <c r="W29" s="779"/>
      <c r="X29" s="779"/>
      <c r="Y29" s="779"/>
      <c r="Z29" s="779"/>
      <c r="AA29" s="779">
        <v>21</v>
      </c>
      <c r="AB29" s="779"/>
      <c r="AC29" s="779"/>
      <c r="AD29" s="779"/>
      <c r="AE29" s="780"/>
      <c r="AF29" s="781">
        <v>21</v>
      </c>
      <c r="AG29" s="782"/>
      <c r="AH29" s="782"/>
      <c r="AI29" s="782"/>
      <c r="AJ29" s="783"/>
      <c r="AK29" s="850">
        <v>51</v>
      </c>
      <c r="AL29" s="851"/>
      <c r="AM29" s="851"/>
      <c r="AN29" s="851"/>
      <c r="AO29" s="851"/>
      <c r="AP29" s="851" t="s">
        <v>529</v>
      </c>
      <c r="AQ29" s="851"/>
      <c r="AR29" s="851"/>
      <c r="AS29" s="851"/>
      <c r="AT29" s="851"/>
      <c r="AU29" s="851" t="s">
        <v>532</v>
      </c>
      <c r="AV29" s="851"/>
      <c r="AW29" s="851"/>
      <c r="AX29" s="851"/>
      <c r="AY29" s="851"/>
      <c r="AZ29" s="852" t="s">
        <v>531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380</v>
      </c>
      <c r="C30" s="776"/>
      <c r="D30" s="776"/>
      <c r="E30" s="776"/>
      <c r="F30" s="776"/>
      <c r="G30" s="776"/>
      <c r="H30" s="776"/>
      <c r="I30" s="776"/>
      <c r="J30" s="776"/>
      <c r="K30" s="776"/>
      <c r="L30" s="776"/>
      <c r="M30" s="776"/>
      <c r="N30" s="776"/>
      <c r="O30" s="776"/>
      <c r="P30" s="777"/>
      <c r="Q30" s="778">
        <v>83</v>
      </c>
      <c r="R30" s="779"/>
      <c r="S30" s="779"/>
      <c r="T30" s="779"/>
      <c r="U30" s="779"/>
      <c r="V30" s="779">
        <v>83</v>
      </c>
      <c r="W30" s="779"/>
      <c r="X30" s="779"/>
      <c r="Y30" s="779"/>
      <c r="Z30" s="779"/>
      <c r="AA30" s="779">
        <v>0</v>
      </c>
      <c r="AB30" s="779"/>
      <c r="AC30" s="779"/>
      <c r="AD30" s="779"/>
      <c r="AE30" s="780"/>
      <c r="AF30" s="781">
        <v>0</v>
      </c>
      <c r="AG30" s="782"/>
      <c r="AH30" s="782"/>
      <c r="AI30" s="782"/>
      <c r="AJ30" s="783"/>
      <c r="AK30" s="850">
        <v>30</v>
      </c>
      <c r="AL30" s="851"/>
      <c r="AM30" s="851"/>
      <c r="AN30" s="851"/>
      <c r="AO30" s="851"/>
      <c r="AP30" s="851" t="s">
        <v>531</v>
      </c>
      <c r="AQ30" s="851"/>
      <c r="AR30" s="851"/>
      <c r="AS30" s="851"/>
      <c r="AT30" s="851"/>
      <c r="AU30" s="851" t="s">
        <v>530</v>
      </c>
      <c r="AV30" s="851"/>
      <c r="AW30" s="851"/>
      <c r="AX30" s="851"/>
      <c r="AY30" s="851"/>
      <c r="AZ30" s="852" t="s">
        <v>532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381</v>
      </c>
      <c r="C31" s="776"/>
      <c r="D31" s="776"/>
      <c r="E31" s="776"/>
      <c r="F31" s="776"/>
      <c r="G31" s="776"/>
      <c r="H31" s="776"/>
      <c r="I31" s="776"/>
      <c r="J31" s="776"/>
      <c r="K31" s="776"/>
      <c r="L31" s="776"/>
      <c r="M31" s="776"/>
      <c r="N31" s="776"/>
      <c r="O31" s="776"/>
      <c r="P31" s="777"/>
      <c r="Q31" s="778">
        <v>229</v>
      </c>
      <c r="R31" s="779"/>
      <c r="S31" s="779"/>
      <c r="T31" s="779"/>
      <c r="U31" s="779"/>
      <c r="V31" s="779">
        <v>222</v>
      </c>
      <c r="W31" s="779"/>
      <c r="X31" s="779"/>
      <c r="Y31" s="779"/>
      <c r="Z31" s="779"/>
      <c r="AA31" s="779">
        <v>7</v>
      </c>
      <c r="AB31" s="779"/>
      <c r="AC31" s="779"/>
      <c r="AD31" s="779"/>
      <c r="AE31" s="780"/>
      <c r="AF31" s="781">
        <v>7</v>
      </c>
      <c r="AG31" s="782"/>
      <c r="AH31" s="782"/>
      <c r="AI31" s="782"/>
      <c r="AJ31" s="783"/>
      <c r="AK31" s="850">
        <v>14</v>
      </c>
      <c r="AL31" s="851"/>
      <c r="AM31" s="851"/>
      <c r="AN31" s="851"/>
      <c r="AO31" s="851"/>
      <c r="AP31" s="851">
        <v>19</v>
      </c>
      <c r="AQ31" s="851"/>
      <c r="AR31" s="851"/>
      <c r="AS31" s="851"/>
      <c r="AT31" s="851"/>
      <c r="AU31" s="851" t="s">
        <v>531</v>
      </c>
      <c r="AV31" s="851"/>
      <c r="AW31" s="851"/>
      <c r="AX31" s="851"/>
      <c r="AY31" s="851"/>
      <c r="AZ31" s="852" t="s">
        <v>530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382</v>
      </c>
      <c r="C32" s="776"/>
      <c r="D32" s="776"/>
      <c r="E32" s="776"/>
      <c r="F32" s="776"/>
      <c r="G32" s="776"/>
      <c r="H32" s="776"/>
      <c r="I32" s="776"/>
      <c r="J32" s="776"/>
      <c r="K32" s="776"/>
      <c r="L32" s="776"/>
      <c r="M32" s="776"/>
      <c r="N32" s="776"/>
      <c r="O32" s="776"/>
      <c r="P32" s="777"/>
      <c r="Q32" s="778">
        <v>286</v>
      </c>
      <c r="R32" s="779"/>
      <c r="S32" s="779"/>
      <c r="T32" s="779"/>
      <c r="U32" s="779"/>
      <c r="V32" s="779">
        <v>275</v>
      </c>
      <c r="W32" s="779"/>
      <c r="X32" s="779"/>
      <c r="Y32" s="779"/>
      <c r="Z32" s="779"/>
      <c r="AA32" s="779">
        <v>11</v>
      </c>
      <c r="AB32" s="779"/>
      <c r="AC32" s="779"/>
      <c r="AD32" s="779"/>
      <c r="AE32" s="780"/>
      <c r="AF32" s="781">
        <v>11</v>
      </c>
      <c r="AG32" s="782"/>
      <c r="AH32" s="782"/>
      <c r="AI32" s="782"/>
      <c r="AJ32" s="783"/>
      <c r="AK32" s="850">
        <v>67</v>
      </c>
      <c r="AL32" s="851"/>
      <c r="AM32" s="851"/>
      <c r="AN32" s="851"/>
      <c r="AO32" s="851"/>
      <c r="AP32" s="851">
        <v>847</v>
      </c>
      <c r="AQ32" s="851"/>
      <c r="AR32" s="851"/>
      <c r="AS32" s="851"/>
      <c r="AT32" s="851"/>
      <c r="AU32" s="851">
        <v>503</v>
      </c>
      <c r="AV32" s="851"/>
      <c r="AW32" s="851"/>
      <c r="AX32" s="851"/>
      <c r="AY32" s="851"/>
      <c r="AZ32" s="852" t="s">
        <v>532</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210</v>
      </c>
      <c r="R33" s="779"/>
      <c r="S33" s="779"/>
      <c r="T33" s="779"/>
      <c r="U33" s="779"/>
      <c r="V33" s="779">
        <v>199</v>
      </c>
      <c r="W33" s="779"/>
      <c r="X33" s="779"/>
      <c r="Y33" s="779"/>
      <c r="Z33" s="779"/>
      <c r="AA33" s="779">
        <v>11</v>
      </c>
      <c r="AB33" s="779"/>
      <c r="AC33" s="779"/>
      <c r="AD33" s="779"/>
      <c r="AE33" s="780"/>
      <c r="AF33" s="781">
        <v>11</v>
      </c>
      <c r="AG33" s="782"/>
      <c r="AH33" s="782"/>
      <c r="AI33" s="782"/>
      <c r="AJ33" s="783"/>
      <c r="AK33" s="850">
        <v>94</v>
      </c>
      <c r="AL33" s="851"/>
      <c r="AM33" s="851"/>
      <c r="AN33" s="851"/>
      <c r="AO33" s="851"/>
      <c r="AP33" s="851">
        <v>933</v>
      </c>
      <c r="AQ33" s="851"/>
      <c r="AR33" s="851"/>
      <c r="AS33" s="851"/>
      <c r="AT33" s="851"/>
      <c r="AU33" s="851">
        <v>933</v>
      </c>
      <c r="AV33" s="851"/>
      <c r="AW33" s="851"/>
      <c r="AX33" s="851"/>
      <c r="AY33" s="851"/>
      <c r="AZ33" s="852" t="s">
        <v>531</v>
      </c>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64</v>
      </c>
      <c r="AG63" s="862"/>
      <c r="AH63" s="862"/>
      <c r="AI63" s="862"/>
      <c r="AJ63" s="863"/>
      <c r="AK63" s="864"/>
      <c r="AL63" s="859"/>
      <c r="AM63" s="859"/>
      <c r="AN63" s="859"/>
      <c r="AO63" s="859"/>
      <c r="AP63" s="862">
        <v>1799</v>
      </c>
      <c r="AQ63" s="862"/>
      <c r="AR63" s="862"/>
      <c r="AS63" s="862"/>
      <c r="AT63" s="862"/>
      <c r="AU63" s="862">
        <v>1436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388</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533</v>
      </c>
      <c r="C68" s="890"/>
      <c r="D68" s="890"/>
      <c r="E68" s="890"/>
      <c r="F68" s="890"/>
      <c r="G68" s="890"/>
      <c r="H68" s="890"/>
      <c r="I68" s="890"/>
      <c r="J68" s="890"/>
      <c r="K68" s="890"/>
      <c r="L68" s="890"/>
      <c r="M68" s="890"/>
      <c r="N68" s="890"/>
      <c r="O68" s="890"/>
      <c r="P68" s="891"/>
      <c r="Q68" s="892">
        <v>2804</v>
      </c>
      <c r="R68" s="886"/>
      <c r="S68" s="886"/>
      <c r="T68" s="886"/>
      <c r="U68" s="886"/>
      <c r="V68" s="886">
        <v>2756</v>
      </c>
      <c r="W68" s="886"/>
      <c r="X68" s="886"/>
      <c r="Y68" s="886"/>
      <c r="Z68" s="886"/>
      <c r="AA68" s="886">
        <v>48</v>
      </c>
      <c r="AB68" s="886"/>
      <c r="AC68" s="886"/>
      <c r="AD68" s="886"/>
      <c r="AE68" s="886"/>
      <c r="AF68" s="886">
        <v>48</v>
      </c>
      <c r="AG68" s="886"/>
      <c r="AH68" s="886"/>
      <c r="AI68" s="886"/>
      <c r="AJ68" s="886"/>
      <c r="AK68" s="886" t="s">
        <v>536</v>
      </c>
      <c r="AL68" s="886"/>
      <c r="AM68" s="886"/>
      <c r="AN68" s="886"/>
      <c r="AO68" s="886"/>
      <c r="AP68" s="886">
        <v>307</v>
      </c>
      <c r="AQ68" s="886"/>
      <c r="AR68" s="886"/>
      <c r="AS68" s="886"/>
      <c r="AT68" s="886"/>
      <c r="AU68" s="886">
        <v>60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534</v>
      </c>
      <c r="C69" s="894"/>
      <c r="D69" s="894"/>
      <c r="E69" s="894"/>
      <c r="F69" s="894"/>
      <c r="G69" s="894"/>
      <c r="H69" s="894"/>
      <c r="I69" s="894"/>
      <c r="J69" s="894"/>
      <c r="K69" s="894"/>
      <c r="L69" s="894"/>
      <c r="M69" s="894"/>
      <c r="N69" s="894"/>
      <c r="O69" s="894"/>
      <c r="P69" s="895"/>
      <c r="Q69" s="896">
        <v>17</v>
      </c>
      <c r="R69" s="851"/>
      <c r="S69" s="851"/>
      <c r="T69" s="851"/>
      <c r="U69" s="851"/>
      <c r="V69" s="851">
        <v>14</v>
      </c>
      <c r="W69" s="851"/>
      <c r="X69" s="851"/>
      <c r="Y69" s="851"/>
      <c r="Z69" s="851"/>
      <c r="AA69" s="851">
        <v>3</v>
      </c>
      <c r="AB69" s="851"/>
      <c r="AC69" s="851"/>
      <c r="AD69" s="851"/>
      <c r="AE69" s="851"/>
      <c r="AF69" s="851">
        <v>3</v>
      </c>
      <c r="AG69" s="851"/>
      <c r="AH69" s="851"/>
      <c r="AI69" s="851"/>
      <c r="AJ69" s="851"/>
      <c r="AK69" s="851" t="s">
        <v>537</v>
      </c>
      <c r="AL69" s="851"/>
      <c r="AM69" s="851"/>
      <c r="AN69" s="851"/>
      <c r="AO69" s="851"/>
      <c r="AP69" s="851" t="s">
        <v>538</v>
      </c>
      <c r="AQ69" s="851"/>
      <c r="AR69" s="851"/>
      <c r="AS69" s="851"/>
      <c r="AT69" s="851"/>
      <c r="AU69" s="851" t="s">
        <v>538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c r="C70" s="894"/>
      <c r="D70" s="894"/>
      <c r="E70" s="894"/>
      <c r="F70" s="894"/>
      <c r="G70" s="894"/>
      <c r="H70" s="894"/>
      <c r="I70" s="894"/>
      <c r="J70" s="894"/>
      <c r="K70" s="894"/>
      <c r="L70" s="894"/>
      <c r="M70" s="894"/>
      <c r="N70" s="894"/>
      <c r="O70" s="894"/>
      <c r="P70" s="895"/>
      <c r="Q70" s="896"/>
      <c r="R70" s="851"/>
      <c r="S70" s="851"/>
      <c r="T70" s="851"/>
      <c r="U70" s="851"/>
      <c r="V70" s="851"/>
      <c r="W70" s="851"/>
      <c r="X70" s="851"/>
      <c r="Y70" s="851"/>
      <c r="Z70" s="851"/>
      <c r="AA70" s="851"/>
      <c r="AB70" s="851"/>
      <c r="AC70" s="851"/>
      <c r="AD70" s="851"/>
      <c r="AE70" s="851"/>
      <c r="AF70" s="851"/>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51</v>
      </c>
      <c r="AG88" s="862"/>
      <c r="AH88" s="862"/>
      <c r="AI88" s="862"/>
      <c r="AJ88" s="862"/>
      <c r="AK88" s="859"/>
      <c r="AL88" s="859"/>
      <c r="AM88" s="859"/>
      <c r="AN88" s="859"/>
      <c r="AO88" s="859"/>
      <c r="AP88" s="862">
        <v>307</v>
      </c>
      <c r="AQ88" s="862"/>
      <c r="AR88" s="862"/>
      <c r="AS88" s="862"/>
      <c r="AT88" s="862"/>
      <c r="AU88" s="862">
        <v>60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v>
      </c>
      <c r="CS102" s="870"/>
      <c r="CT102" s="870"/>
      <c r="CU102" s="870"/>
      <c r="CV102" s="913"/>
      <c r="CW102" s="912" t="s">
        <v>538</v>
      </c>
      <c r="CX102" s="870"/>
      <c r="CY102" s="870"/>
      <c r="CZ102" s="870"/>
      <c r="DA102" s="913"/>
      <c r="DB102" s="912" t="s">
        <v>538</v>
      </c>
      <c r="DC102" s="870"/>
      <c r="DD102" s="870"/>
      <c r="DE102" s="870"/>
      <c r="DF102" s="913"/>
      <c r="DG102" s="912" t="s">
        <v>538</v>
      </c>
      <c r="DH102" s="870"/>
      <c r="DI102" s="870"/>
      <c r="DJ102" s="870"/>
      <c r="DK102" s="913"/>
      <c r="DL102" s="912" t="s">
        <v>538</v>
      </c>
      <c r="DM102" s="870"/>
      <c r="DN102" s="870"/>
      <c r="DO102" s="870"/>
      <c r="DP102" s="913"/>
      <c r="DQ102" s="912" t="s">
        <v>536</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286</v>
      </c>
      <c r="AG109" s="915"/>
      <c r="AH109" s="915"/>
      <c r="AI109" s="915"/>
      <c r="AJ109" s="916"/>
      <c r="AK109" s="914" t="s">
        <v>285</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286</v>
      </c>
      <c r="BW109" s="915"/>
      <c r="BX109" s="915"/>
      <c r="BY109" s="915"/>
      <c r="BZ109" s="916"/>
      <c r="CA109" s="914" t="s">
        <v>285</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286</v>
      </c>
      <c r="DM109" s="915"/>
      <c r="DN109" s="915"/>
      <c r="DO109" s="915"/>
      <c r="DP109" s="916"/>
      <c r="DQ109" s="914" t="s">
        <v>285</v>
      </c>
      <c r="DR109" s="915"/>
      <c r="DS109" s="915"/>
      <c r="DT109" s="915"/>
      <c r="DU109" s="916"/>
      <c r="DV109" s="914" t="s">
        <v>400</v>
      </c>
      <c r="DW109" s="915"/>
      <c r="DX109" s="915"/>
      <c r="DY109" s="915"/>
      <c r="DZ109" s="917"/>
    </row>
    <row r="110" spans="1:131" s="199" customFormat="1" ht="26.25" customHeight="1">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616573</v>
      </c>
      <c r="AB110" s="922"/>
      <c r="AC110" s="922"/>
      <c r="AD110" s="922"/>
      <c r="AE110" s="923"/>
      <c r="AF110" s="924">
        <v>607620</v>
      </c>
      <c r="AG110" s="922"/>
      <c r="AH110" s="922"/>
      <c r="AI110" s="922"/>
      <c r="AJ110" s="923"/>
      <c r="AK110" s="924">
        <v>619301</v>
      </c>
      <c r="AL110" s="922"/>
      <c r="AM110" s="922"/>
      <c r="AN110" s="922"/>
      <c r="AO110" s="923"/>
      <c r="AP110" s="925">
        <v>21.6</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6341285</v>
      </c>
      <c r="BR110" s="957"/>
      <c r="BS110" s="957"/>
      <c r="BT110" s="957"/>
      <c r="BU110" s="957"/>
      <c r="BV110" s="957">
        <v>6854652</v>
      </c>
      <c r="BW110" s="957"/>
      <c r="BX110" s="957"/>
      <c r="BY110" s="957"/>
      <c r="BZ110" s="957"/>
      <c r="CA110" s="957">
        <v>6971595</v>
      </c>
      <c r="CB110" s="957"/>
      <c r="CC110" s="957"/>
      <c r="CD110" s="957"/>
      <c r="CE110" s="957"/>
      <c r="CF110" s="971">
        <v>243.1</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1651462</v>
      </c>
      <c r="BR112" s="950"/>
      <c r="BS112" s="950"/>
      <c r="BT112" s="950"/>
      <c r="BU112" s="950"/>
      <c r="BV112" s="950">
        <v>1580664</v>
      </c>
      <c r="BW112" s="950"/>
      <c r="BX112" s="950"/>
      <c r="BY112" s="950"/>
      <c r="BZ112" s="950"/>
      <c r="CA112" s="950">
        <v>1436122</v>
      </c>
      <c r="CB112" s="950"/>
      <c r="CC112" s="950"/>
      <c r="CD112" s="950"/>
      <c r="CE112" s="950"/>
      <c r="CF112" s="944">
        <v>50.1</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152298</v>
      </c>
      <c r="AB113" s="964"/>
      <c r="AC113" s="964"/>
      <c r="AD113" s="964"/>
      <c r="AE113" s="965"/>
      <c r="AF113" s="966">
        <v>142683</v>
      </c>
      <c r="AG113" s="964"/>
      <c r="AH113" s="964"/>
      <c r="AI113" s="964"/>
      <c r="AJ113" s="965"/>
      <c r="AK113" s="966">
        <v>137981</v>
      </c>
      <c r="AL113" s="964"/>
      <c r="AM113" s="964"/>
      <c r="AN113" s="964"/>
      <c r="AO113" s="965"/>
      <c r="AP113" s="967">
        <v>4.8</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95175</v>
      </c>
      <c r="BR113" s="950"/>
      <c r="BS113" s="950"/>
      <c r="BT113" s="950"/>
      <c r="BU113" s="950"/>
      <c r="BV113" s="950">
        <v>77980</v>
      </c>
      <c r="BW113" s="950"/>
      <c r="BX113" s="950"/>
      <c r="BY113" s="950"/>
      <c r="BZ113" s="950"/>
      <c r="CA113" s="950">
        <v>60358</v>
      </c>
      <c r="CB113" s="950"/>
      <c r="CC113" s="950"/>
      <c r="CD113" s="950"/>
      <c r="CE113" s="950"/>
      <c r="CF113" s="944">
        <v>2.1</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12742</v>
      </c>
      <c r="AB114" s="989"/>
      <c r="AC114" s="989"/>
      <c r="AD114" s="989"/>
      <c r="AE114" s="990"/>
      <c r="AF114" s="991">
        <v>14719</v>
      </c>
      <c r="AG114" s="989"/>
      <c r="AH114" s="989"/>
      <c r="AI114" s="989"/>
      <c r="AJ114" s="990"/>
      <c r="AK114" s="991">
        <v>13545</v>
      </c>
      <c r="AL114" s="989"/>
      <c r="AM114" s="989"/>
      <c r="AN114" s="989"/>
      <c r="AO114" s="990"/>
      <c r="AP114" s="992">
        <v>0.5</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939232</v>
      </c>
      <c r="BR114" s="950"/>
      <c r="BS114" s="950"/>
      <c r="BT114" s="950"/>
      <c r="BU114" s="950"/>
      <c r="BV114" s="950">
        <v>858513</v>
      </c>
      <c r="BW114" s="950"/>
      <c r="BX114" s="950"/>
      <c r="BY114" s="950"/>
      <c r="BZ114" s="950"/>
      <c r="CA114" s="950">
        <v>857249</v>
      </c>
      <c r="CB114" s="950"/>
      <c r="CC114" s="950"/>
      <c r="CD114" s="950"/>
      <c r="CE114" s="950"/>
      <c r="CF114" s="944">
        <v>29.9</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3166</v>
      </c>
      <c r="AB115" s="964"/>
      <c r="AC115" s="964"/>
      <c r="AD115" s="964"/>
      <c r="AE115" s="965"/>
      <c r="AF115" s="966">
        <v>2667</v>
      </c>
      <c r="AG115" s="964"/>
      <c r="AH115" s="964"/>
      <c r="AI115" s="964"/>
      <c r="AJ115" s="965"/>
      <c r="AK115" s="966">
        <v>2264</v>
      </c>
      <c r="AL115" s="964"/>
      <c r="AM115" s="964"/>
      <c r="AN115" s="964"/>
      <c r="AO115" s="965"/>
      <c r="AP115" s="967">
        <v>0.1</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357</v>
      </c>
      <c r="AB116" s="989"/>
      <c r="AC116" s="989"/>
      <c r="AD116" s="989"/>
      <c r="AE116" s="990"/>
      <c r="AF116" s="991">
        <v>182</v>
      </c>
      <c r="AG116" s="989"/>
      <c r="AH116" s="989"/>
      <c r="AI116" s="989"/>
      <c r="AJ116" s="990"/>
      <c r="AK116" s="991">
        <v>57</v>
      </c>
      <c r="AL116" s="989"/>
      <c r="AM116" s="989"/>
      <c r="AN116" s="989"/>
      <c r="AO116" s="990"/>
      <c r="AP116" s="992">
        <v>0</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785136</v>
      </c>
      <c r="AB117" s="1007"/>
      <c r="AC117" s="1007"/>
      <c r="AD117" s="1007"/>
      <c r="AE117" s="1008"/>
      <c r="AF117" s="1009">
        <v>767871</v>
      </c>
      <c r="AG117" s="1007"/>
      <c r="AH117" s="1007"/>
      <c r="AI117" s="1007"/>
      <c r="AJ117" s="1008"/>
      <c r="AK117" s="1009">
        <v>773148</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286</v>
      </c>
      <c r="AG118" s="915"/>
      <c r="AH118" s="915"/>
      <c r="AI118" s="915"/>
      <c r="AJ118" s="916"/>
      <c r="AK118" s="914" t="s">
        <v>285</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430</v>
      </c>
      <c r="BP119" s="1036"/>
      <c r="BQ119" s="1027">
        <v>9027154</v>
      </c>
      <c r="BR119" s="1028"/>
      <c r="BS119" s="1028"/>
      <c r="BT119" s="1028"/>
      <c r="BU119" s="1028"/>
      <c r="BV119" s="1028">
        <v>9371809</v>
      </c>
      <c r="BW119" s="1028"/>
      <c r="BX119" s="1028"/>
      <c r="BY119" s="1028"/>
      <c r="BZ119" s="1028"/>
      <c r="CA119" s="1028">
        <v>9325324</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4610142</v>
      </c>
      <c r="BR120" s="957"/>
      <c r="BS120" s="957"/>
      <c r="BT120" s="957"/>
      <c r="BU120" s="957"/>
      <c r="BV120" s="957">
        <v>4955559</v>
      </c>
      <c r="BW120" s="957"/>
      <c r="BX120" s="957"/>
      <c r="BY120" s="957"/>
      <c r="BZ120" s="957"/>
      <c r="CA120" s="957">
        <v>5229308</v>
      </c>
      <c r="CB120" s="957"/>
      <c r="CC120" s="957"/>
      <c r="CD120" s="957"/>
      <c r="CE120" s="957"/>
      <c r="CF120" s="971">
        <v>182.4</v>
      </c>
      <c r="CG120" s="972"/>
      <c r="CH120" s="972"/>
      <c r="CI120" s="972"/>
      <c r="CJ120" s="972"/>
      <c r="CK120" s="1037" t="s">
        <v>434</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1018807</v>
      </c>
      <c r="DH120" s="957"/>
      <c r="DI120" s="957"/>
      <c r="DJ120" s="957"/>
      <c r="DK120" s="957"/>
      <c r="DL120" s="957">
        <v>982549</v>
      </c>
      <c r="DM120" s="957"/>
      <c r="DN120" s="957"/>
      <c r="DO120" s="957"/>
      <c r="DP120" s="957"/>
      <c r="DQ120" s="957">
        <v>932837</v>
      </c>
      <c r="DR120" s="957"/>
      <c r="DS120" s="957"/>
      <c r="DT120" s="957"/>
      <c r="DU120" s="957"/>
      <c r="DV120" s="958">
        <v>32.5</v>
      </c>
      <c r="DW120" s="958"/>
      <c r="DX120" s="958"/>
      <c r="DY120" s="958"/>
      <c r="DZ120" s="959"/>
    </row>
    <row r="121" spans="1:130" s="199" customFormat="1" ht="26.25" customHeight="1">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v>450552</v>
      </c>
      <c r="BR121" s="950"/>
      <c r="BS121" s="950"/>
      <c r="BT121" s="950"/>
      <c r="BU121" s="950"/>
      <c r="BV121" s="950">
        <v>413696</v>
      </c>
      <c r="BW121" s="950"/>
      <c r="BX121" s="950"/>
      <c r="BY121" s="950"/>
      <c r="BZ121" s="950"/>
      <c r="CA121" s="950">
        <v>376307</v>
      </c>
      <c r="CB121" s="950"/>
      <c r="CC121" s="950"/>
      <c r="CD121" s="950"/>
      <c r="CE121" s="950"/>
      <c r="CF121" s="944">
        <v>13.1</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632655</v>
      </c>
      <c r="DH121" s="950"/>
      <c r="DI121" s="950"/>
      <c r="DJ121" s="950"/>
      <c r="DK121" s="950"/>
      <c r="DL121" s="950">
        <v>598115</v>
      </c>
      <c r="DM121" s="950"/>
      <c r="DN121" s="950"/>
      <c r="DO121" s="950"/>
      <c r="DP121" s="950"/>
      <c r="DQ121" s="950">
        <v>503285</v>
      </c>
      <c r="DR121" s="950"/>
      <c r="DS121" s="950"/>
      <c r="DT121" s="950"/>
      <c r="DU121" s="950"/>
      <c r="DV121" s="951">
        <v>17.600000000000001</v>
      </c>
      <c r="DW121" s="951"/>
      <c r="DX121" s="951"/>
      <c r="DY121" s="951"/>
      <c r="DZ121" s="952"/>
    </row>
    <row r="122" spans="1:130" s="199" customFormat="1" ht="26.25" customHeight="1">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5512450</v>
      </c>
      <c r="BR122" s="1028"/>
      <c r="BS122" s="1028"/>
      <c r="BT122" s="1028"/>
      <c r="BU122" s="1028"/>
      <c r="BV122" s="1028">
        <v>5632335</v>
      </c>
      <c r="BW122" s="1028"/>
      <c r="BX122" s="1028"/>
      <c r="BY122" s="1028"/>
      <c r="BZ122" s="1028"/>
      <c r="CA122" s="1028">
        <v>5703186</v>
      </c>
      <c r="CB122" s="1028"/>
      <c r="CC122" s="1028"/>
      <c r="CD122" s="1028"/>
      <c r="CE122" s="1028"/>
      <c r="CF122" s="1048">
        <v>198.9</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438</v>
      </c>
      <c r="BP123" s="1036"/>
      <c r="BQ123" s="1095">
        <v>10573144</v>
      </c>
      <c r="BR123" s="1096"/>
      <c r="BS123" s="1096"/>
      <c r="BT123" s="1096"/>
      <c r="BU123" s="1096"/>
      <c r="BV123" s="1096">
        <v>11001590</v>
      </c>
      <c r="BW123" s="1096"/>
      <c r="BX123" s="1096"/>
      <c r="BY123" s="1096"/>
      <c r="BZ123" s="1096"/>
      <c r="CA123" s="1096">
        <v>11308801</v>
      </c>
      <c r="CB123" s="1096"/>
      <c r="CC123" s="1096"/>
      <c r="CD123" s="1096"/>
      <c r="CE123" s="1096"/>
      <c r="CF123" s="1029"/>
      <c r="CG123" s="1030"/>
      <c r="CH123" s="1030"/>
      <c r="CI123" s="1030"/>
      <c r="CJ123" s="1031"/>
      <c r="CK123" s="1040"/>
      <c r="CL123" s="1041"/>
      <c r="CM123" s="1041"/>
      <c r="CN123" s="1041"/>
      <c r="CO123" s="1042"/>
      <c r="CP123" s="1050" t="s">
        <v>379</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441</v>
      </c>
      <c r="CL125" s="1038"/>
      <c r="CM125" s="1038"/>
      <c r="CN125" s="1038"/>
      <c r="CO125" s="1039"/>
      <c r="CP125" s="970" t="s">
        <v>442</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443</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3166</v>
      </c>
      <c r="AB127" s="989"/>
      <c r="AC127" s="989"/>
      <c r="AD127" s="989"/>
      <c r="AE127" s="990"/>
      <c r="AF127" s="991">
        <v>2667</v>
      </c>
      <c r="AG127" s="989"/>
      <c r="AH127" s="989"/>
      <c r="AI127" s="989"/>
      <c r="AJ127" s="990"/>
      <c r="AK127" s="991">
        <v>2264</v>
      </c>
      <c r="AL127" s="989"/>
      <c r="AM127" s="989"/>
      <c r="AN127" s="989"/>
      <c r="AO127" s="990"/>
      <c r="AP127" s="992">
        <v>0.1</v>
      </c>
      <c r="AQ127" s="993"/>
      <c r="AR127" s="993"/>
      <c r="AS127" s="993"/>
      <c r="AT127" s="994"/>
      <c r="AU127" s="235"/>
      <c r="AV127" s="235"/>
      <c r="AW127" s="235"/>
      <c r="AX127" s="1062" t="s">
        <v>445</v>
      </c>
      <c r="AY127" s="1063"/>
      <c r="AZ127" s="1063"/>
      <c r="BA127" s="1063"/>
      <c r="BB127" s="1063"/>
      <c r="BC127" s="1063"/>
      <c r="BD127" s="1063"/>
      <c r="BE127" s="1064"/>
      <c r="BF127" s="1065" t="s">
        <v>446</v>
      </c>
      <c r="BG127" s="1063"/>
      <c r="BH127" s="1063"/>
      <c r="BI127" s="1063"/>
      <c r="BJ127" s="1063"/>
      <c r="BK127" s="1063"/>
      <c r="BL127" s="1064"/>
      <c r="BM127" s="1065" t="s">
        <v>447</v>
      </c>
      <c r="BN127" s="1063"/>
      <c r="BO127" s="1063"/>
      <c r="BP127" s="1063"/>
      <c r="BQ127" s="1063"/>
      <c r="BR127" s="1063"/>
      <c r="BS127" s="1064"/>
      <c r="BT127" s="1065" t="s">
        <v>448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449</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451</v>
      </c>
      <c r="X128" s="1075"/>
      <c r="Y128" s="1075"/>
      <c r="Z128" s="1076"/>
      <c r="AA128" s="1077">
        <v>37784</v>
      </c>
      <c r="AB128" s="1078"/>
      <c r="AC128" s="1078"/>
      <c r="AD128" s="1078"/>
      <c r="AE128" s="1079"/>
      <c r="AF128" s="1080">
        <v>42061</v>
      </c>
      <c r="AG128" s="1078"/>
      <c r="AH128" s="1078"/>
      <c r="AI128" s="1078"/>
      <c r="AJ128" s="1079"/>
      <c r="AK128" s="1080">
        <v>42056</v>
      </c>
      <c r="AL128" s="1078"/>
      <c r="AM128" s="1078"/>
      <c r="AN128" s="1078"/>
      <c r="AO128" s="1079"/>
      <c r="AP128" s="1081"/>
      <c r="AQ128" s="1082"/>
      <c r="AR128" s="1082"/>
      <c r="AS128" s="1082"/>
      <c r="AT128" s="1083"/>
      <c r="AU128" s="235"/>
      <c r="AV128" s="235"/>
      <c r="AW128" s="235"/>
      <c r="AX128" s="918" t="s">
        <v>452</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453</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454</v>
      </c>
      <c r="X129" s="1104"/>
      <c r="Y129" s="1104"/>
      <c r="Z129" s="1105"/>
      <c r="AA129" s="988">
        <v>3423394</v>
      </c>
      <c r="AB129" s="989"/>
      <c r="AC129" s="989"/>
      <c r="AD129" s="989"/>
      <c r="AE129" s="990"/>
      <c r="AF129" s="991">
        <v>3520635</v>
      </c>
      <c r="AG129" s="989"/>
      <c r="AH129" s="989"/>
      <c r="AI129" s="989"/>
      <c r="AJ129" s="990"/>
      <c r="AK129" s="991">
        <v>3427636</v>
      </c>
      <c r="AL129" s="989"/>
      <c r="AM129" s="989"/>
      <c r="AN129" s="989"/>
      <c r="AO129" s="990"/>
      <c r="AP129" s="1106"/>
      <c r="AQ129" s="1107"/>
      <c r="AR129" s="1107"/>
      <c r="AS129" s="1107"/>
      <c r="AT129" s="1108"/>
      <c r="AU129" s="237"/>
      <c r="AV129" s="237"/>
      <c r="AW129" s="237"/>
      <c r="AX129" s="1097" t="s">
        <v>455</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457</v>
      </c>
      <c r="X130" s="1104"/>
      <c r="Y130" s="1104"/>
      <c r="Z130" s="1105"/>
      <c r="AA130" s="988">
        <v>573622</v>
      </c>
      <c r="AB130" s="989"/>
      <c r="AC130" s="989"/>
      <c r="AD130" s="989"/>
      <c r="AE130" s="990"/>
      <c r="AF130" s="991">
        <v>562815</v>
      </c>
      <c r="AG130" s="989"/>
      <c r="AH130" s="989"/>
      <c r="AI130" s="989"/>
      <c r="AJ130" s="990"/>
      <c r="AK130" s="991">
        <v>559989</v>
      </c>
      <c r="AL130" s="989"/>
      <c r="AM130" s="989"/>
      <c r="AN130" s="989"/>
      <c r="AO130" s="990"/>
      <c r="AP130" s="1106"/>
      <c r="AQ130" s="1107"/>
      <c r="AR130" s="1107"/>
      <c r="AS130" s="1107"/>
      <c r="AT130" s="1108"/>
      <c r="AU130" s="237"/>
      <c r="AV130" s="237"/>
      <c r="AW130" s="237"/>
      <c r="AX130" s="1097" t="s">
        <v>458</v>
      </c>
      <c r="AY130" s="980"/>
      <c r="AZ130" s="980"/>
      <c r="BA130" s="980"/>
      <c r="BB130" s="980"/>
      <c r="BC130" s="980"/>
      <c r="BD130" s="980"/>
      <c r="BE130" s="981"/>
      <c r="BF130" s="1134">
        <v>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459</v>
      </c>
      <c r="X131" s="1142"/>
      <c r="Y131" s="1142"/>
      <c r="Z131" s="1143"/>
      <c r="AA131" s="1035">
        <v>2849772</v>
      </c>
      <c r="AB131" s="1014"/>
      <c r="AC131" s="1014"/>
      <c r="AD131" s="1014"/>
      <c r="AE131" s="1015"/>
      <c r="AF131" s="1013">
        <v>2957820</v>
      </c>
      <c r="AG131" s="1014"/>
      <c r="AH131" s="1014"/>
      <c r="AI131" s="1014"/>
      <c r="AJ131" s="1015"/>
      <c r="AK131" s="1013">
        <v>2867647</v>
      </c>
      <c r="AL131" s="1014"/>
      <c r="AM131" s="1014"/>
      <c r="AN131" s="1014"/>
      <c r="AO131" s="1015"/>
      <c r="AP131" s="1144"/>
      <c r="AQ131" s="1145"/>
      <c r="AR131" s="1145"/>
      <c r="AS131" s="1145"/>
      <c r="AT131" s="1146"/>
      <c r="AU131" s="237"/>
      <c r="AV131" s="237"/>
      <c r="AW131" s="237"/>
      <c r="AX131" s="1116" t="s">
        <v>460</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462</v>
      </c>
      <c r="W132" s="1127"/>
      <c r="X132" s="1127"/>
      <c r="Y132" s="1127"/>
      <c r="Z132" s="1128"/>
      <c r="AA132" s="1129">
        <v>6.0962771760000001</v>
      </c>
      <c r="AB132" s="1130"/>
      <c r="AC132" s="1130"/>
      <c r="AD132" s="1130"/>
      <c r="AE132" s="1131"/>
      <c r="AF132" s="1132">
        <v>5.5106463540000004</v>
      </c>
      <c r="AG132" s="1130"/>
      <c r="AH132" s="1130"/>
      <c r="AI132" s="1130"/>
      <c r="AJ132" s="1131"/>
      <c r="AK132" s="1132">
        <v>5.9666688399999996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463</v>
      </c>
      <c r="W133" s="1110"/>
      <c r="X133" s="1110"/>
      <c r="Y133" s="1110"/>
      <c r="Z133" s="1111"/>
      <c r="AA133" s="1112">
        <v>6.9</v>
      </c>
      <c r="AB133" s="1113"/>
      <c r="AC133" s="1113"/>
      <c r="AD133" s="1113"/>
      <c r="AE133" s="1114"/>
      <c r="AF133" s="1112">
        <v>6.3</v>
      </c>
      <c r="AG133" s="1113"/>
      <c r="AH133" s="1113"/>
      <c r="AI133" s="1113"/>
      <c r="AJ133" s="1114"/>
      <c r="AK133" s="1112">
        <v>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34" zoomScaleNormal="85" zoomScaleSheetLayoutView="55" workbookViewId="0">
      <selection activeCell="AC52" sqref="AC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50" t="s">
        <v>466</v>
      </c>
      <c r="L7" s="256"/>
      <c r="M7" s="257" t="s">
        <v>467</v>
      </c>
      <c r="N7" s="258"/>
    </row>
    <row r="8" spans="1:16">
      <c r="A8" s="250"/>
      <c r="B8" s="246"/>
      <c r="C8" s="246"/>
      <c r="D8" s="246"/>
      <c r="E8" s="246"/>
      <c r="F8" s="246"/>
      <c r="G8" s="259"/>
      <c r="H8" s="260"/>
      <c r="I8" s="260"/>
      <c r="J8" s="261"/>
      <c r="K8" s="1151"/>
      <c r="L8" s="262" t="s">
        <v>468</v>
      </c>
      <c r="M8" s="263" t="s">
        <v>469</v>
      </c>
      <c r="N8" s="264" t="s">
        <v>470</v>
      </c>
    </row>
    <row r="9" spans="1:16">
      <c r="A9" s="250"/>
      <c r="B9" s="246"/>
      <c r="C9" s="246"/>
      <c r="D9" s="246"/>
      <c r="E9" s="246"/>
      <c r="F9" s="246"/>
      <c r="G9" s="1152" t="s">
        <v>471</v>
      </c>
      <c r="H9" s="1153"/>
      <c r="I9" s="1153"/>
      <c r="J9" s="1154"/>
      <c r="K9" s="265">
        <v>804938</v>
      </c>
      <c r="L9" s="266">
        <v>150568</v>
      </c>
      <c r="M9" s="267">
        <v>134601</v>
      </c>
      <c r="N9" s="268">
        <v>11.9</v>
      </c>
    </row>
    <row r="10" spans="1:16">
      <c r="A10" s="250"/>
      <c r="B10" s="246"/>
      <c r="C10" s="246"/>
      <c r="D10" s="246"/>
      <c r="E10" s="246"/>
      <c r="F10" s="246"/>
      <c r="G10" s="1152" t="s">
        <v>472</v>
      </c>
      <c r="H10" s="1153"/>
      <c r="I10" s="1153"/>
      <c r="J10" s="1154"/>
      <c r="K10" s="269">
        <v>125425</v>
      </c>
      <c r="L10" s="270">
        <v>23461</v>
      </c>
      <c r="M10" s="271">
        <v>15652</v>
      </c>
      <c r="N10" s="272">
        <v>49.9</v>
      </c>
    </row>
    <row r="11" spans="1:16" ht="13.5" customHeight="1">
      <c r="A11" s="250"/>
      <c r="B11" s="246"/>
      <c r="C11" s="246"/>
      <c r="D11" s="246"/>
      <c r="E11" s="246"/>
      <c r="F11" s="246"/>
      <c r="G11" s="1152" t="s">
        <v>473</v>
      </c>
      <c r="H11" s="1153"/>
      <c r="I11" s="1153"/>
      <c r="J11" s="1154"/>
      <c r="K11" s="269">
        <v>128608</v>
      </c>
      <c r="L11" s="270">
        <v>24057</v>
      </c>
      <c r="M11" s="271">
        <v>22688</v>
      </c>
      <c r="N11" s="272">
        <v>6</v>
      </c>
    </row>
    <row r="12" spans="1:16" ht="13.5" customHeight="1">
      <c r="A12" s="250"/>
      <c r="B12" s="246"/>
      <c r="C12" s="246"/>
      <c r="D12" s="246"/>
      <c r="E12" s="246"/>
      <c r="F12" s="246"/>
      <c r="G12" s="1152" t="s">
        <v>474</v>
      </c>
      <c r="H12" s="1153"/>
      <c r="I12" s="1153"/>
      <c r="J12" s="1154"/>
      <c r="K12" s="269" t="s">
        <v>475</v>
      </c>
      <c r="L12" s="270" t="s">
        <v>475</v>
      </c>
      <c r="M12" s="271">
        <v>3308</v>
      </c>
      <c r="N12" s="272" t="s">
        <v>475</v>
      </c>
    </row>
    <row r="13" spans="1:16" ht="13.5" customHeight="1">
      <c r="A13" s="250"/>
      <c r="B13" s="246"/>
      <c r="C13" s="246"/>
      <c r="D13" s="246"/>
      <c r="E13" s="246"/>
      <c r="F13" s="246"/>
      <c r="G13" s="1152" t="s">
        <v>476</v>
      </c>
      <c r="H13" s="1153"/>
      <c r="I13" s="1153"/>
      <c r="J13" s="1154"/>
      <c r="K13" s="269" t="s">
        <v>475</v>
      </c>
      <c r="L13" s="270" t="s">
        <v>475</v>
      </c>
      <c r="M13" s="271">
        <v>1</v>
      </c>
      <c r="N13" s="272" t="s">
        <v>475</v>
      </c>
    </row>
    <row r="14" spans="1:16" ht="13.5" customHeight="1">
      <c r="A14" s="250"/>
      <c r="B14" s="246"/>
      <c r="C14" s="246"/>
      <c r="D14" s="246"/>
      <c r="E14" s="246"/>
      <c r="F14" s="246"/>
      <c r="G14" s="1152" t="s">
        <v>477</v>
      </c>
      <c r="H14" s="1153"/>
      <c r="I14" s="1153"/>
      <c r="J14" s="1154"/>
      <c r="K14" s="269">
        <v>34199</v>
      </c>
      <c r="L14" s="270">
        <v>6397</v>
      </c>
      <c r="M14" s="271">
        <v>6215</v>
      </c>
      <c r="N14" s="272">
        <v>2.9</v>
      </c>
    </row>
    <row r="15" spans="1:16" ht="13.5" customHeight="1">
      <c r="A15" s="250"/>
      <c r="B15" s="246"/>
      <c r="C15" s="246"/>
      <c r="D15" s="246"/>
      <c r="E15" s="246"/>
      <c r="F15" s="246"/>
      <c r="G15" s="1152" t="s">
        <v>478</v>
      </c>
      <c r="H15" s="1153"/>
      <c r="I15" s="1153"/>
      <c r="J15" s="1154"/>
      <c r="K15" s="269">
        <v>69011</v>
      </c>
      <c r="L15" s="270">
        <v>12909</v>
      </c>
      <c r="M15" s="271">
        <v>3213</v>
      </c>
      <c r="N15" s="272">
        <v>301.8</v>
      </c>
    </row>
    <row r="16" spans="1:16">
      <c r="A16" s="250"/>
      <c r="B16" s="246"/>
      <c r="C16" s="246"/>
      <c r="D16" s="246"/>
      <c r="E16" s="246"/>
      <c r="F16" s="246"/>
      <c r="G16" s="1155" t="s">
        <v>479</v>
      </c>
      <c r="H16" s="1156"/>
      <c r="I16" s="1156"/>
      <c r="J16" s="1157"/>
      <c r="K16" s="270">
        <v>-98885</v>
      </c>
      <c r="L16" s="270">
        <v>-18497</v>
      </c>
      <c r="M16" s="271">
        <v>-15018</v>
      </c>
      <c r="N16" s="272">
        <v>23.2</v>
      </c>
    </row>
    <row r="17" spans="1:16">
      <c r="A17" s="250"/>
      <c r="B17" s="246"/>
      <c r="C17" s="246"/>
      <c r="D17" s="246"/>
      <c r="E17" s="246"/>
      <c r="F17" s="246"/>
      <c r="G17" s="1155" t="s">
        <v>169</v>
      </c>
      <c r="H17" s="1156"/>
      <c r="I17" s="1156"/>
      <c r="J17" s="1157"/>
      <c r="K17" s="270">
        <v>1063296</v>
      </c>
      <c r="L17" s="270">
        <v>198896</v>
      </c>
      <c r="M17" s="271">
        <v>170662</v>
      </c>
      <c r="N17" s="272">
        <v>16.5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47" t="s">
        <v>484</v>
      </c>
      <c r="H21" s="1148"/>
      <c r="I21" s="1148"/>
      <c r="J21" s="1149"/>
      <c r="K21" s="282">
        <v>17.21</v>
      </c>
      <c r="L21" s="283">
        <v>15.35</v>
      </c>
      <c r="M21" s="284">
        <v>1.86</v>
      </c>
      <c r="N21" s="251"/>
      <c r="O21" s="285"/>
      <c r="P21" s="281"/>
    </row>
    <row r="22" spans="1:16" s="286" customFormat="1">
      <c r="A22" s="281"/>
      <c r="B22" s="251"/>
      <c r="C22" s="251"/>
      <c r="D22" s="251"/>
      <c r="E22" s="251"/>
      <c r="F22" s="251"/>
      <c r="G22" s="1147" t="s">
        <v>485</v>
      </c>
      <c r="H22" s="1148"/>
      <c r="I22" s="1148"/>
      <c r="J22" s="1149"/>
      <c r="K22" s="287">
        <v>97.9</v>
      </c>
      <c r="L22" s="288">
        <v>96.1</v>
      </c>
      <c r="M22" s="289">
        <v>1.8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50" t="s">
        <v>466</v>
      </c>
      <c r="L30" s="256"/>
      <c r="M30" s="257" t="s">
        <v>467</v>
      </c>
      <c r="N30" s="258"/>
    </row>
    <row r="31" spans="1:16">
      <c r="A31" s="250"/>
      <c r="B31" s="246"/>
      <c r="C31" s="246"/>
      <c r="D31" s="246"/>
      <c r="E31" s="246"/>
      <c r="F31" s="246"/>
      <c r="G31" s="259"/>
      <c r="H31" s="260"/>
      <c r="I31" s="260"/>
      <c r="J31" s="261"/>
      <c r="K31" s="1151"/>
      <c r="L31" s="262" t="s">
        <v>468</v>
      </c>
      <c r="M31" s="263" t="s">
        <v>469</v>
      </c>
      <c r="N31" s="264" t="s">
        <v>470</v>
      </c>
    </row>
    <row r="32" spans="1:16" ht="27" customHeight="1">
      <c r="A32" s="250"/>
      <c r="B32" s="246"/>
      <c r="C32" s="246"/>
      <c r="D32" s="246"/>
      <c r="E32" s="246"/>
      <c r="F32" s="246"/>
      <c r="G32" s="1163" t="s">
        <v>489</v>
      </c>
      <c r="H32" s="1164"/>
      <c r="I32" s="1164"/>
      <c r="J32" s="1165"/>
      <c r="K32" s="296">
        <v>619301</v>
      </c>
      <c r="L32" s="296">
        <v>115844</v>
      </c>
      <c r="M32" s="297">
        <v>102910</v>
      </c>
      <c r="N32" s="298">
        <v>12.6</v>
      </c>
    </row>
    <row r="33" spans="1:16" ht="13.5" customHeight="1">
      <c r="A33" s="250"/>
      <c r="B33" s="246"/>
      <c r="C33" s="246"/>
      <c r="D33" s="246"/>
      <c r="E33" s="246"/>
      <c r="F33" s="246"/>
      <c r="G33" s="1163" t="s">
        <v>490</v>
      </c>
      <c r="H33" s="1164"/>
      <c r="I33" s="1164"/>
      <c r="J33" s="1165"/>
      <c r="K33" s="296" t="s">
        <v>475</v>
      </c>
      <c r="L33" s="296" t="s">
        <v>475</v>
      </c>
      <c r="M33" s="297">
        <v>73</v>
      </c>
      <c r="N33" s="298" t="s">
        <v>475</v>
      </c>
    </row>
    <row r="34" spans="1:16" ht="27" customHeight="1">
      <c r="A34" s="250"/>
      <c r="B34" s="246"/>
      <c r="C34" s="246"/>
      <c r="D34" s="246"/>
      <c r="E34" s="246"/>
      <c r="F34" s="246"/>
      <c r="G34" s="1163" t="s">
        <v>491</v>
      </c>
      <c r="H34" s="1164"/>
      <c r="I34" s="1164"/>
      <c r="J34" s="1165"/>
      <c r="K34" s="296" t="s">
        <v>475</v>
      </c>
      <c r="L34" s="296" t="s">
        <v>475</v>
      </c>
      <c r="M34" s="297">
        <v>271</v>
      </c>
      <c r="N34" s="298" t="s">
        <v>475</v>
      </c>
    </row>
    <row r="35" spans="1:16" ht="27" customHeight="1">
      <c r="A35" s="250"/>
      <c r="B35" s="246"/>
      <c r="C35" s="246"/>
      <c r="D35" s="246"/>
      <c r="E35" s="246"/>
      <c r="F35" s="246"/>
      <c r="G35" s="1163" t="s">
        <v>492</v>
      </c>
      <c r="H35" s="1164"/>
      <c r="I35" s="1164"/>
      <c r="J35" s="1165"/>
      <c r="K35" s="296">
        <v>137981</v>
      </c>
      <c r="L35" s="296">
        <v>25810</v>
      </c>
      <c r="M35" s="297">
        <v>22640</v>
      </c>
      <c r="N35" s="298">
        <v>14</v>
      </c>
    </row>
    <row r="36" spans="1:16" ht="27" customHeight="1">
      <c r="A36" s="250"/>
      <c r="B36" s="246"/>
      <c r="C36" s="246"/>
      <c r="D36" s="246"/>
      <c r="E36" s="246"/>
      <c r="F36" s="246"/>
      <c r="G36" s="1163" t="s">
        <v>493</v>
      </c>
      <c r="H36" s="1164"/>
      <c r="I36" s="1164"/>
      <c r="J36" s="1165"/>
      <c r="K36" s="296">
        <v>13545</v>
      </c>
      <c r="L36" s="296">
        <v>2534</v>
      </c>
      <c r="M36" s="297">
        <v>4886</v>
      </c>
      <c r="N36" s="298">
        <v>-48.1</v>
      </c>
    </row>
    <row r="37" spans="1:16" ht="13.5" customHeight="1">
      <c r="A37" s="250"/>
      <c r="B37" s="246"/>
      <c r="C37" s="246"/>
      <c r="D37" s="246"/>
      <c r="E37" s="246"/>
      <c r="F37" s="246"/>
      <c r="G37" s="1163" t="s">
        <v>494</v>
      </c>
      <c r="H37" s="1164"/>
      <c r="I37" s="1164"/>
      <c r="J37" s="1165"/>
      <c r="K37" s="296">
        <v>2264</v>
      </c>
      <c r="L37" s="296">
        <v>423</v>
      </c>
      <c r="M37" s="297">
        <v>1587</v>
      </c>
      <c r="N37" s="298">
        <v>-73.3</v>
      </c>
    </row>
    <row r="38" spans="1:16" ht="27" customHeight="1">
      <c r="A38" s="250"/>
      <c r="B38" s="246"/>
      <c r="C38" s="246"/>
      <c r="D38" s="246"/>
      <c r="E38" s="246"/>
      <c r="F38" s="246"/>
      <c r="G38" s="1166" t="s">
        <v>495</v>
      </c>
      <c r="H38" s="1167"/>
      <c r="I38" s="1167"/>
      <c r="J38" s="1168"/>
      <c r="K38" s="299">
        <v>57</v>
      </c>
      <c r="L38" s="299">
        <v>11</v>
      </c>
      <c r="M38" s="300">
        <v>17</v>
      </c>
      <c r="N38" s="301">
        <v>-35.299999999999997</v>
      </c>
      <c r="O38" s="295"/>
    </row>
    <row r="39" spans="1:16">
      <c r="A39" s="250"/>
      <c r="B39" s="246"/>
      <c r="C39" s="246"/>
      <c r="D39" s="246"/>
      <c r="E39" s="246"/>
      <c r="F39" s="246"/>
      <c r="G39" s="1166" t="s">
        <v>496</v>
      </c>
      <c r="H39" s="1167"/>
      <c r="I39" s="1167"/>
      <c r="J39" s="1168"/>
      <c r="K39" s="302">
        <v>-42056</v>
      </c>
      <c r="L39" s="302">
        <v>-7867</v>
      </c>
      <c r="M39" s="303">
        <v>-4567</v>
      </c>
      <c r="N39" s="304">
        <v>72.3</v>
      </c>
      <c r="O39" s="295"/>
    </row>
    <row r="40" spans="1:16" ht="27" customHeight="1">
      <c r="A40" s="250"/>
      <c r="B40" s="246"/>
      <c r="C40" s="246"/>
      <c r="D40" s="246"/>
      <c r="E40" s="246"/>
      <c r="F40" s="246"/>
      <c r="G40" s="1163" t="s">
        <v>497</v>
      </c>
      <c r="H40" s="1164"/>
      <c r="I40" s="1164"/>
      <c r="J40" s="1165"/>
      <c r="K40" s="302">
        <v>-559989</v>
      </c>
      <c r="L40" s="302">
        <v>-104749</v>
      </c>
      <c r="M40" s="303">
        <v>-91042</v>
      </c>
      <c r="N40" s="304">
        <v>15.1</v>
      </c>
      <c r="O40" s="295"/>
    </row>
    <row r="41" spans="1:16">
      <c r="A41" s="250"/>
      <c r="B41" s="246"/>
      <c r="C41" s="246"/>
      <c r="D41" s="246"/>
      <c r="E41" s="246"/>
      <c r="F41" s="246"/>
      <c r="G41" s="1169" t="s">
        <v>280</v>
      </c>
      <c r="H41" s="1170"/>
      <c r="I41" s="1170"/>
      <c r="J41" s="1171"/>
      <c r="K41" s="296">
        <v>171103</v>
      </c>
      <c r="L41" s="302">
        <v>32006</v>
      </c>
      <c r="M41" s="303">
        <v>36776</v>
      </c>
      <c r="N41" s="304">
        <v>-13</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58" t="s">
        <v>466</v>
      </c>
      <c r="J49" s="1160" t="s">
        <v>501</v>
      </c>
      <c r="K49" s="1161"/>
      <c r="L49" s="1161"/>
      <c r="M49" s="1161"/>
      <c r="N49" s="1162"/>
    </row>
    <row r="50" spans="1:14">
      <c r="A50" s="250"/>
      <c r="B50" s="246"/>
      <c r="C50" s="246"/>
      <c r="D50" s="246"/>
      <c r="E50" s="246"/>
      <c r="F50" s="246"/>
      <c r="G50" s="314"/>
      <c r="H50" s="315"/>
      <c r="I50" s="1159"/>
      <c r="J50" s="316" t="s">
        <v>502</v>
      </c>
      <c r="K50" s="317" t="s">
        <v>503</v>
      </c>
      <c r="L50" s="318" t="s">
        <v>504</v>
      </c>
      <c r="M50" s="319" t="s">
        <v>505</v>
      </c>
      <c r="N50" s="320" t="s">
        <v>506</v>
      </c>
    </row>
    <row r="51" spans="1:14">
      <c r="A51" s="250"/>
      <c r="B51" s="246"/>
      <c r="C51" s="246"/>
      <c r="D51" s="246"/>
      <c r="E51" s="246"/>
      <c r="F51" s="246"/>
      <c r="G51" s="312" t="s">
        <v>507</v>
      </c>
      <c r="H51" s="313"/>
      <c r="I51" s="321">
        <v>743188</v>
      </c>
      <c r="J51" s="322">
        <v>128092</v>
      </c>
      <c r="K51" s="323">
        <v>-50.5</v>
      </c>
      <c r="L51" s="324">
        <v>146641</v>
      </c>
      <c r="M51" s="325">
        <v>0.3</v>
      </c>
      <c r="N51" s="326">
        <v>-50.8</v>
      </c>
    </row>
    <row r="52" spans="1:14">
      <c r="A52" s="250"/>
      <c r="B52" s="246"/>
      <c r="C52" s="246"/>
      <c r="D52" s="246"/>
      <c r="E52" s="246"/>
      <c r="F52" s="246"/>
      <c r="G52" s="327"/>
      <c r="H52" s="328" t="s">
        <v>508</v>
      </c>
      <c r="I52" s="329">
        <v>455048</v>
      </c>
      <c r="J52" s="330">
        <v>78430</v>
      </c>
      <c r="K52" s="331">
        <v>41.1</v>
      </c>
      <c r="L52" s="332">
        <v>68142</v>
      </c>
      <c r="M52" s="333">
        <v>-9.6999999999999993</v>
      </c>
      <c r="N52" s="334">
        <v>50.8</v>
      </c>
    </row>
    <row r="53" spans="1:14">
      <c r="A53" s="250"/>
      <c r="B53" s="246"/>
      <c r="C53" s="246"/>
      <c r="D53" s="246"/>
      <c r="E53" s="246"/>
      <c r="F53" s="246"/>
      <c r="G53" s="312" t="s">
        <v>509</v>
      </c>
      <c r="H53" s="313"/>
      <c r="I53" s="321">
        <v>884467</v>
      </c>
      <c r="J53" s="322">
        <v>153981</v>
      </c>
      <c r="K53" s="323">
        <v>20.2</v>
      </c>
      <c r="L53" s="324">
        <v>174587</v>
      </c>
      <c r="M53" s="325">
        <v>19.100000000000001</v>
      </c>
      <c r="N53" s="326">
        <v>1.1000000000000001</v>
      </c>
    </row>
    <row r="54" spans="1:14">
      <c r="A54" s="250"/>
      <c r="B54" s="246"/>
      <c r="C54" s="246"/>
      <c r="D54" s="246"/>
      <c r="E54" s="246"/>
      <c r="F54" s="246"/>
      <c r="G54" s="327"/>
      <c r="H54" s="328" t="s">
        <v>508</v>
      </c>
      <c r="I54" s="329">
        <v>433465</v>
      </c>
      <c r="J54" s="330">
        <v>75464</v>
      </c>
      <c r="K54" s="331">
        <v>-3.8</v>
      </c>
      <c r="L54" s="332">
        <v>79695</v>
      </c>
      <c r="M54" s="333">
        <v>17</v>
      </c>
      <c r="N54" s="334">
        <v>-20.8</v>
      </c>
    </row>
    <row r="55" spans="1:14">
      <c r="A55" s="250"/>
      <c r="B55" s="246"/>
      <c r="C55" s="246"/>
      <c r="D55" s="246"/>
      <c r="E55" s="246"/>
      <c r="F55" s="246"/>
      <c r="G55" s="312" t="s">
        <v>510</v>
      </c>
      <c r="H55" s="313"/>
      <c r="I55" s="321">
        <v>1284184</v>
      </c>
      <c r="J55" s="322">
        <v>227531</v>
      </c>
      <c r="K55" s="323">
        <v>47.8</v>
      </c>
      <c r="L55" s="324">
        <v>175675</v>
      </c>
      <c r="M55" s="325">
        <v>0.6</v>
      </c>
      <c r="N55" s="326">
        <v>47.2</v>
      </c>
    </row>
    <row r="56" spans="1:14">
      <c r="A56" s="250"/>
      <c r="B56" s="246"/>
      <c r="C56" s="246"/>
      <c r="D56" s="246"/>
      <c r="E56" s="246"/>
      <c r="F56" s="246"/>
      <c r="G56" s="327"/>
      <c r="H56" s="328" t="s">
        <v>508</v>
      </c>
      <c r="I56" s="329">
        <v>400348</v>
      </c>
      <c r="J56" s="330">
        <v>70933</v>
      </c>
      <c r="K56" s="331">
        <v>-6</v>
      </c>
      <c r="L56" s="332">
        <v>87698</v>
      </c>
      <c r="M56" s="333">
        <v>10</v>
      </c>
      <c r="N56" s="334">
        <v>-16</v>
      </c>
    </row>
    <row r="57" spans="1:14">
      <c r="A57" s="250"/>
      <c r="B57" s="246"/>
      <c r="C57" s="246"/>
      <c r="D57" s="246"/>
      <c r="E57" s="246"/>
      <c r="F57" s="246"/>
      <c r="G57" s="312" t="s">
        <v>511</v>
      </c>
      <c r="H57" s="313"/>
      <c r="I57" s="321">
        <v>1293177</v>
      </c>
      <c r="J57" s="322">
        <v>235251</v>
      </c>
      <c r="K57" s="323">
        <v>3.4</v>
      </c>
      <c r="L57" s="324">
        <v>162193</v>
      </c>
      <c r="M57" s="325">
        <v>-7.7</v>
      </c>
      <c r="N57" s="326">
        <v>11.1</v>
      </c>
    </row>
    <row r="58" spans="1:14">
      <c r="A58" s="250"/>
      <c r="B58" s="246"/>
      <c r="C58" s="246"/>
      <c r="D58" s="246"/>
      <c r="E58" s="246"/>
      <c r="F58" s="246"/>
      <c r="G58" s="327"/>
      <c r="H58" s="328" t="s">
        <v>508</v>
      </c>
      <c r="I58" s="329">
        <v>248113</v>
      </c>
      <c r="J58" s="330">
        <v>45136</v>
      </c>
      <c r="K58" s="331">
        <v>-36.4</v>
      </c>
      <c r="L58" s="332">
        <v>79985</v>
      </c>
      <c r="M58" s="333">
        <v>-8.8000000000000007</v>
      </c>
      <c r="N58" s="334">
        <v>-27.6</v>
      </c>
    </row>
    <row r="59" spans="1:14">
      <c r="A59" s="250"/>
      <c r="B59" s="246"/>
      <c r="C59" s="246"/>
      <c r="D59" s="246"/>
      <c r="E59" s="246"/>
      <c r="F59" s="246"/>
      <c r="G59" s="312" t="s">
        <v>512</v>
      </c>
      <c r="H59" s="313"/>
      <c r="I59" s="321">
        <v>1412291</v>
      </c>
      <c r="J59" s="322">
        <v>264177</v>
      </c>
      <c r="K59" s="323">
        <v>12.3</v>
      </c>
      <c r="L59" s="324">
        <v>168868</v>
      </c>
      <c r="M59" s="325">
        <v>4.0999999999999996</v>
      </c>
      <c r="N59" s="326">
        <v>8.1999999999999993</v>
      </c>
    </row>
    <row r="60" spans="1:14">
      <c r="A60" s="250"/>
      <c r="B60" s="246"/>
      <c r="C60" s="246"/>
      <c r="D60" s="246"/>
      <c r="E60" s="246"/>
      <c r="F60" s="246"/>
      <c r="G60" s="327"/>
      <c r="H60" s="328" t="s">
        <v>508</v>
      </c>
      <c r="I60" s="335">
        <v>462747</v>
      </c>
      <c r="J60" s="330">
        <v>86559</v>
      </c>
      <c r="K60" s="331">
        <v>91.8</v>
      </c>
      <c r="L60" s="332">
        <v>79360</v>
      </c>
      <c r="M60" s="333">
        <v>-0.8</v>
      </c>
      <c r="N60" s="334">
        <v>92.6</v>
      </c>
    </row>
    <row r="61" spans="1:14">
      <c r="A61" s="250"/>
      <c r="B61" s="246"/>
      <c r="C61" s="246"/>
      <c r="D61" s="246"/>
      <c r="E61" s="246"/>
      <c r="F61" s="246"/>
      <c r="G61" s="312" t="s">
        <v>513</v>
      </c>
      <c r="H61" s="336"/>
      <c r="I61" s="337">
        <v>1123461</v>
      </c>
      <c r="J61" s="338">
        <v>201806</v>
      </c>
      <c r="K61" s="339">
        <v>6.6</v>
      </c>
      <c r="L61" s="340">
        <v>165593</v>
      </c>
      <c r="M61" s="341">
        <v>3.3</v>
      </c>
      <c r="N61" s="326">
        <v>3.3</v>
      </c>
    </row>
    <row r="62" spans="1:14">
      <c r="A62" s="250"/>
      <c r="B62" s="246"/>
      <c r="C62" s="246"/>
      <c r="D62" s="246"/>
      <c r="E62" s="246"/>
      <c r="F62" s="246"/>
      <c r="G62" s="327"/>
      <c r="H62" s="328" t="s">
        <v>508</v>
      </c>
      <c r="I62" s="329">
        <v>399944</v>
      </c>
      <c r="J62" s="330">
        <v>71304</v>
      </c>
      <c r="K62" s="331">
        <v>17.3</v>
      </c>
      <c r="L62" s="332">
        <v>78976</v>
      </c>
      <c r="M62" s="333">
        <v>1.5</v>
      </c>
      <c r="N62" s="334">
        <v>15.8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95"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2" t="s">
        <v>3</v>
      </c>
      <c r="D47" s="1172"/>
      <c r="E47" s="1173"/>
      <c r="F47" s="11">
        <v>46.88</v>
      </c>
      <c r="G47" s="12">
        <v>47.15</v>
      </c>
      <c r="H47" s="12">
        <v>51.28</v>
      </c>
      <c r="I47" s="12">
        <v>59.64</v>
      </c>
      <c r="J47" s="13">
        <v>69.08</v>
      </c>
    </row>
    <row r="48" spans="2:10" ht="57.75" customHeight="1">
      <c r="B48" s="14"/>
      <c r="C48" s="1174" t="s">
        <v>4</v>
      </c>
      <c r="D48" s="1174"/>
      <c r="E48" s="1175"/>
      <c r="F48" s="15">
        <v>3.34</v>
      </c>
      <c r="G48" s="16">
        <v>3.61</v>
      </c>
      <c r="H48" s="16">
        <v>5.05</v>
      </c>
      <c r="I48" s="16">
        <v>4.9800000000000004</v>
      </c>
      <c r="J48" s="17">
        <v>5.46</v>
      </c>
    </row>
    <row r="49" spans="2:10" ht="57.75" customHeight="1" thickBot="1">
      <c r="B49" s="18"/>
      <c r="C49" s="1176" t="s">
        <v>5</v>
      </c>
      <c r="D49" s="1176"/>
      <c r="E49" s="1177"/>
      <c r="F49" s="19">
        <v>3.87</v>
      </c>
      <c r="G49" s="20">
        <v>0.96</v>
      </c>
      <c r="H49" s="20">
        <v>3.27</v>
      </c>
      <c r="I49" s="20">
        <v>9.84</v>
      </c>
      <c r="J49" s="21">
        <v>8.17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杉山 友洋</cp:lastModifiedBy>
  <cp:lastPrinted>2018-02-16T09:18:07Z</cp:lastPrinted>
  <dcterms:created xsi:type="dcterms:W3CDTF">2018-01-24T03:24:41Z</dcterms:created>
  <dcterms:modified xsi:type="dcterms:W3CDTF">2018-10-25T07:28:31Z</dcterms:modified>
  <cp:category/>
</cp:coreProperties>
</file>