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roma-mfile\desktop$\mn-iida-atsushi\Desktop\20230112 公営企業に係る経営比較分析表（令和3年度決算）の分析等について（R5.1.20〆）\調査表\"/>
    </mc:Choice>
  </mc:AlternateContent>
  <workbookProtection workbookAlgorithmName="SHA-512" workbookHashValue="hl4QRYkNuncQLoKk8K2yJZbzQlOIpTEP2pye7suZ8QtRHrStQpXuxdAXX46RMc+Qjk4PXkO/I0MaYK3jQsxOtw==" workbookSaltValue="dRtEJv2lZNgLbfGm6OrwD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<sst xmlns="http://schemas.openxmlformats.org/spreadsheetml/2006/main" count="233" uniqueCount="117">
  <si>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</si>
  <si>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</si>
  <si>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</si>
  <si>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</si>
  <si>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</si>
  <si>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</si>
  <si>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</si>
  <si>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</si>
  <si>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</si>
  <si>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</si>
  <si>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</si>
  <si>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</si>
  <si>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</si>
  <si>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</si>
  <si>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</si>
  <si>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</si>
  <si>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</si>
  <si>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</si>
  <si>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</si>
  <si>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</si>
  <si>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</si>
  <si>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</si>
  <si>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</si>
  <si>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</si>
  <si>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</si>
  <si>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</si>
  <si>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</si>
  <si>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</si>
  <si>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</si>
  <si>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</si>
  <si>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</si>
  <si>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</si>
  <si>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</si>
  <si>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</si>
  <si>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</si>
  <si>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</si>
  <si>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</si>
  <si>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</si>
  <si>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</si>
  <si>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</si>
  <si>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</si>
  <si>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</si>
  <si>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</si>
  <si>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</si>
  <si>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</si>
  <si>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</si>
  <si>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</si>
  <si>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</si>
  <si>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</si>
  <si>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</si>
  <si>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</si>
  <si>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</si>
  <si>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</si>
  <si>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</si>
  <si>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</si>
  <si>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</si>
  <si>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</si>
  <si>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</si>
  <si>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</si>
  <si>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</si>
  <si>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</si>
  <si>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</si>
  <si>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</si>
  <si>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</si>
  <si>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</si>
  <si>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</si>
  <si>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</si>
  <si>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</si>
  <si>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</si>
  <si>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</si>
  <si>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</si>
  <si>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</si>
  <si>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</si>
  <si>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</si>
  <si>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</si>
  <si>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</si>
  <si>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</si>
  <si>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</si>
  <si>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</si>
  <si>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</si>
  <si>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</si>
  <si>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</si>
  <si>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</si>
  <si>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</si>
  <si>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</si>
  <si>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</si>
  <si>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</si>
  <si>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</si>
  <si>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</si>
  <si>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</si>
  <si>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</si>
  <si>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</si>
  <si>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</si>
  <si>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</si>
  <si>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</si>
  <si>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佐呂間町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</si>
  <si>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</si>
  <si>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</si>
  <si>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</si>
  <si>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</si>
  <si>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</si>
  <si>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</si>
  <si>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</si>
  <si>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</si>
  <si>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</si>
  <si>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</si>
  <si>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</si>
  <si>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</si>
  <si>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</si>
  <si>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</si>
  <si>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</si>
  <si>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</si>
  <si>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</si>
  <si>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</si>
  <si>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類似団体平均よりも給水原価が123.02円安く、料金回収率についても37.85％高いことから、類似団体よりも比較的に経営は健全であると言える。また収益的収支比率についても96.61％とここ数年間は緩やかではあるが右肩上がりで上昇しており、経営改善に向けた取り組みの成果も見られる。しかしながら、今後も給水人口の減少に伴う給水収益の減少が予測されることから、適切な料金収入の確保が望まれる。
　企業債残高はここ数年減少が続いており、企業債残高対給水収益比率も類似団体平均より369.61％下回っているが、企業債を借入して実施する大規模施設整備事業として、平成26年度から実施している若佐簡易水道区域拡張事業のほか、令和2年度からは佐呂間簡易水道基幹改良事業を実施しており、企業債残高は増加に転じている。
　施設利用率は類似団体平均よりも6.28％低いのは、給水人口の減少や営農用水区域を簡易水道に切り替えたことによる施設数の増加が要因であると考えられるが、夏季には配水量が増えるため、適切な稼働状況を見極める必要がある。
　有収率については類似団体平均より7.71％高くなっているが、これは毎年度実施している町内全域漏水調査（2～3地区選定）によって漏水箇所を発見、修理することで、不明水の減少に努めていることが要因と考えられる。</t>
    <rPh sb="95" eb="98">
      <t>スウネンカン</t>
    </rPh>
    <rPh sb="99" eb="100">
      <t>ユル</t>
    </rPh>
    <rPh sb="107" eb="109">
      <t>ミギカタ</t>
    </rPh>
    <rPh sb="109" eb="110">
      <t>ア</t>
    </rPh>
    <rPh sb="113" eb="115">
      <t>ジョウショウ</t>
    </rPh>
    <rPh sb="120" eb="122">
      <t>ケイエイ</t>
    </rPh>
    <rPh sb="122" eb="124">
      <t>カイゼン</t>
    </rPh>
    <rPh sb="125" eb="126">
      <t>ム</t>
    </rPh>
    <rPh sb="128" eb="129">
      <t>ト</t>
    </rPh>
    <rPh sb="130" eb="131">
      <t>ク</t>
    </rPh>
    <rPh sb="133" eb="135">
      <t>セイカ</t>
    </rPh>
    <rPh sb="136" eb="137">
      <t>ミ</t>
    </rPh>
    <rPh sb="342" eb="344">
      <t>ゾウカ</t>
    </rPh>
    <rPh sb="345" eb="346">
      <t>テン</t>
    </rPh>
    <phoneticPr fontId="4"/>
  </si>
  <si>
    <t>　管路更新率が昨年度の0.00％から5.42％と大幅に上昇しているが、これは令和2年度に道営事業として行われた、若佐簡易水道区域拡張事業において整備された管路について、本町への移管が令和3年度に行われたことによるものである。
　本町ではこれまで施設の統合整備に伴う管路更新は実施しているが、管路単独の更新については計画的に実施してこなかったため、管路の老朽化は進んでいるが、令和2年度からは佐呂間簡易水道基幹改良事業を実施しており、若佐・栄給水区の管路更新を進めている。</t>
    <rPh sb="7" eb="10">
      <t>サクネンド</t>
    </rPh>
    <rPh sb="24" eb="26">
      <t>オオハバ</t>
    </rPh>
    <rPh sb="27" eb="29">
      <t>ジョウショウ</t>
    </rPh>
    <rPh sb="44" eb="46">
      <t>ドウエイ</t>
    </rPh>
    <rPh sb="46" eb="48">
      <t>ジギョウ</t>
    </rPh>
    <rPh sb="51" eb="52">
      <t>オコナ</t>
    </rPh>
    <rPh sb="56" eb="58">
      <t>ワカサ</t>
    </rPh>
    <rPh sb="58" eb="60">
      <t>カンイ</t>
    </rPh>
    <rPh sb="60" eb="62">
      <t>スイドウ</t>
    </rPh>
    <rPh sb="62" eb="64">
      <t>クイキ</t>
    </rPh>
    <rPh sb="64" eb="66">
      <t>カクチョウ</t>
    </rPh>
    <rPh sb="66" eb="68">
      <t>ジギョウ</t>
    </rPh>
    <rPh sb="72" eb="74">
      <t>セイビ</t>
    </rPh>
    <rPh sb="77" eb="79">
      <t>カンロ</t>
    </rPh>
    <rPh sb="84" eb="86">
      <t>ホンチョウ</t>
    </rPh>
    <rPh sb="88" eb="90">
      <t>イカン</t>
    </rPh>
    <rPh sb="91" eb="93">
      <t>レイワ</t>
    </rPh>
    <rPh sb="94" eb="96">
      <t>ネンド</t>
    </rPh>
    <rPh sb="97" eb="98">
      <t>オコナ</t>
    </rPh>
    <rPh sb="114" eb="116">
      <t>ホンチョウ</t>
    </rPh>
    <rPh sb="209" eb="211">
      <t>ジッシ</t>
    </rPh>
    <rPh sb="229" eb="230">
      <t>スス</t>
    </rPh>
    <phoneticPr fontId="4"/>
  </si>
  <si>
    <t>　類似団体よりも比較的経営の健全性は保たれていると考えられるが、今後も給水人口の減少が進んでいく中で、収支比率や料金回収率を100％に近づけるためには、料金適正化に向けた検討が必要となっている。
　また、給水人口の減少や施設数の多さから、効率性に関しては類似団体よりも低くなっており、施設の統廃合等による計画的な更新整備を実施していくことが重要であり、管路の老朽化対策にも取り組んでいく必要がある。
これらの課題に対応するため、令和5年度以降にアセットマネジメント策定及び経営戦略の改定に取り組む予定である。</t>
    <rPh sb="176" eb="178">
      <t>カンロ</t>
    </rPh>
    <rPh sb="179" eb="182">
      <t>ロウキュウカ</t>
    </rPh>
    <rPh sb="182" eb="184">
      <t>タイサク</t>
    </rPh>
    <rPh sb="186" eb="187">
      <t>ト</t>
    </rPh>
    <rPh sb="188" eb="189">
      <t>ク</t>
    </rPh>
    <rPh sb="193" eb="195">
      <t>ヒツヨウ</t>
    </rPh>
    <rPh sb="204" eb="206">
      <t>カダイ</t>
    </rPh>
    <rPh sb="207" eb="209">
      <t>タイオウ</t>
    </rPh>
    <rPh sb="214" eb="216">
      <t>レイワ</t>
    </rPh>
    <rPh sb="217" eb="219">
      <t>ネンド</t>
    </rPh>
    <rPh sb="219" eb="221">
      <t>イコウ</t>
    </rPh>
    <rPh sb="232" eb="234">
      <t>サクテイ</t>
    </rPh>
    <rPh sb="234" eb="235">
      <t>オヨ</t>
    </rPh>
    <rPh sb="236" eb="238">
      <t>ケイエイ</t>
    </rPh>
    <rPh sb="238" eb="240">
      <t>センリャク</t>
    </rPh>
    <rPh sb="241" eb="243">
      <t>カイテイ</t>
    </rPh>
    <rPh sb="244" eb="245">
      <t>ト</t>
    </rPh>
    <rPh sb="246" eb="247">
      <t>ク</t>
    </rPh>
    <rPh sb="248" eb="25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</si>
</sst>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1.07</c:v>
                </c:pt>
                <c:pt idx="1">
                  <c:v>0.96</c:v>
                </c:pt>
                <c:pt idx="2">
                  <c:v>0.24</c:v>
                </c:pt>
                <c:pt idx="3" formatCode="#,##0.00;&quot;△&quot;#,##0.00">
                  <c:v>0</c:v>
                </c:pt>
                <c:pt idx="4">
                  <c:v>5.42</c:v>
                </c:pt>
              </c:numCache>
            </c:numRef>
          </c:val>
          <c:extLst>
            <c:ext xmlns:c16="http://schemas.microsoft.com/office/drawing/2014/chart" uri="{C3380CC4-5D6E-409C-BE32-E72D297353CC}">
              <c16:uniqueId val="{00000000-50B8-45DE-B808-AE90C64AFC0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50B8-45DE-B808-AE90C64AFC0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49.72</c:v>
                </c:pt>
                <c:pt idx="1">
                  <c:v>50.82</c:v>
                </c:pt>
                <c:pt idx="2">
                  <c:v>49.76</c:v>
                </c:pt>
                <c:pt idx="3">
                  <c:v>52.33</c:v>
                </c:pt>
                <c:pt idx="4">
                  <c:v>52.6</c:v>
                </c:pt>
              </c:numCache>
            </c:numRef>
          </c:val>
          <c:extLst>
            <c:ext xmlns:c16="http://schemas.microsoft.com/office/drawing/2014/chart" uri="{C3380CC4-5D6E-409C-BE32-E72D297353CC}">
              <c16:uniqueId val="{00000000-391F-47ED-980D-F6E0799E5B7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391F-47ED-980D-F6E0799E5B7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78.38</c:v>
                </c:pt>
                <c:pt idx="1">
                  <c:v>78.86</c:v>
                </c:pt>
                <c:pt idx="2">
                  <c:v>80.39</c:v>
                </c:pt>
                <c:pt idx="3">
                  <c:v>79.13</c:v>
                </c:pt>
                <c:pt idx="4">
                  <c:v>78.86</c:v>
                </c:pt>
              </c:numCache>
            </c:numRef>
          </c:val>
          <c:extLst>
            <c:ext xmlns:c16="http://schemas.microsoft.com/office/drawing/2014/chart" uri="{C3380CC4-5D6E-409C-BE32-E72D297353CC}">
              <c16:uniqueId val="{00000000-3663-496A-91F5-5D29343383E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3663-496A-91F5-5D29343383E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87.41</c:v>
                </c:pt>
                <c:pt idx="1">
                  <c:v>89.22</c:v>
                </c:pt>
                <c:pt idx="2">
                  <c:v>85.83</c:v>
                </c:pt>
                <c:pt idx="3">
                  <c:v>92.92</c:v>
                </c:pt>
                <c:pt idx="4">
                  <c:v>96.61</c:v>
                </c:pt>
              </c:numCache>
            </c:numRef>
          </c:val>
          <c:extLst>
            <c:ext xmlns:c16="http://schemas.microsoft.com/office/drawing/2014/chart" uri="{C3380CC4-5D6E-409C-BE32-E72D297353CC}">
              <c16:uniqueId val="{00000000-2FA4-4B3C-9888-BD53D37934F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2FA4-4B3C-9888-BD53D37934F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2F-46E8-92AC-75C15798E56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2F-46E8-92AC-75C15798E56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F9-4219-B409-71240E71791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9-4219-B409-71240E71791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2-4B7C-86D0-270891F1E97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2-4B7C-86D0-270891F1E97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C-4EF6-9E65-C34C81AE844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C-4EF6-9E65-C34C81AE844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567.79</c:v>
                </c:pt>
                <c:pt idx="1">
                  <c:v>543.91999999999996</c:v>
                </c:pt>
                <c:pt idx="2">
                  <c:v>537.49</c:v>
                </c:pt>
                <c:pt idx="3">
                  <c:v>524.30999999999995</c:v>
                </c:pt>
                <c:pt idx="4">
                  <c:v>549.23</c:v>
                </c:pt>
              </c:numCache>
            </c:numRef>
          </c:val>
          <c:extLst>
            <c:ext xmlns:c16="http://schemas.microsoft.com/office/drawing/2014/chart" uri="{C3380CC4-5D6E-409C-BE32-E72D297353CC}">
              <c16:uniqueId val="{00000000-0B7C-4EE3-929C-6C1789C7944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0B7C-4EE3-929C-6C1789C7944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86.37</c:v>
                </c:pt>
                <c:pt idx="1">
                  <c:v>88.35</c:v>
                </c:pt>
                <c:pt idx="2">
                  <c:v>85.17</c:v>
                </c:pt>
                <c:pt idx="3">
                  <c:v>91.96</c:v>
                </c:pt>
                <c:pt idx="4">
                  <c:v>96.12</c:v>
                </c:pt>
              </c:numCache>
            </c:numRef>
          </c:val>
          <c:extLst>
            <c:ext xmlns:c16="http://schemas.microsoft.com/office/drawing/2014/chart" uri="{C3380CC4-5D6E-409C-BE32-E72D297353CC}">
              <c16:uniqueId val="{00000000-F95C-45B3-ABD0-749C0227EF1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F95C-45B3-ABD0-749C0227EF1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208.2</c:v>
                </c:pt>
                <c:pt idx="1">
                  <c:v>200.36</c:v>
                </c:pt>
                <c:pt idx="2">
                  <c:v>209.36</c:v>
                </c:pt>
                <c:pt idx="3">
                  <c:v>190.31</c:v>
                </c:pt>
                <c:pt idx="4">
                  <c:v>180.79</c:v>
                </c:pt>
              </c:numCache>
            </c:numRef>
          </c:val>
          <c:extLst>
            <c:ext xmlns:c16="http://schemas.microsoft.com/office/drawing/2014/chart" uri="{C3380CC4-5D6E-409C-BE32-E72D297353CC}">
              <c16:uniqueId val="{00000000-FBD1-4CC5-B02C-0F1D828815F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FBD1-4CC5-B02C-0F1D828815F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22" zoomScaleNormal="100" workbookViewId="0">
      <selection activeCell="BJ96" sqref="BJ9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佐呂間町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4842</v>
      </c>
      <c r="AM8" s="37"/>
      <c r="AN8" s="37"/>
      <c r="AO8" s="37"/>
      <c r="AP8" s="37"/>
      <c r="AQ8" s="37"/>
      <c r="AR8" s="37"/>
      <c r="AS8" s="37"/>
      <c r="AT8" s="38">
        <f>データ!$S$6</f>
        <v>404.94</v>
      </c>
      <c r="AU8" s="38"/>
      <c r="AV8" s="38"/>
      <c r="AW8" s="38"/>
      <c r="AX8" s="38"/>
      <c r="AY8" s="38"/>
      <c r="AZ8" s="38"/>
      <c r="BA8" s="38"/>
      <c r="BB8" s="38">
        <f>データ!$T$6</f>
        <v>11.96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96.7</v>
      </c>
      <c r="Q10" s="38"/>
      <c r="R10" s="38"/>
      <c r="S10" s="38"/>
      <c r="T10" s="38"/>
      <c r="U10" s="38"/>
      <c r="V10" s="38"/>
      <c r="W10" s="37">
        <f>データ!$Q$6</f>
        <v>4510</v>
      </c>
      <c r="X10" s="37"/>
      <c r="Y10" s="37"/>
      <c r="Z10" s="37"/>
      <c r="AA10" s="37"/>
      <c r="AB10" s="37"/>
      <c r="AC10" s="37"/>
      <c r="AD10" s="2"/>
      <c r="AE10" s="2"/>
      <c r="AF10" s="2"/>
      <c r="AG10" s="2"/>
      <c r="AH10" s="2"/>
      <c r="AI10" s="2"/>
      <c r="AJ10" s="2"/>
      <c r="AK10" s="2"/>
      <c r="AL10" s="37">
        <f>データ!$U$6</f>
        <v>4628</v>
      </c>
      <c r="AM10" s="37"/>
      <c r="AN10" s="37"/>
      <c r="AO10" s="37"/>
      <c r="AP10" s="37"/>
      <c r="AQ10" s="37"/>
      <c r="AR10" s="37"/>
      <c r="AS10" s="37"/>
      <c r="AT10" s="38">
        <f>データ!$V$6</f>
        <v>100.52</v>
      </c>
      <c r="AU10" s="38"/>
      <c r="AV10" s="38"/>
      <c r="AW10" s="38"/>
      <c r="AX10" s="38"/>
      <c r="AY10" s="38"/>
      <c r="AZ10" s="38"/>
      <c r="BA10" s="38"/>
      <c r="BB10" s="38">
        <f>データ!$W$6</f>
        <v>46.04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114</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YdagkISFoKTfkPOiue+qK38tv1bt/5JMQbPP8pjmPNmLCXVx1XXMJlSXxpt7Li56E5NXH9qlWSbk5eAY4FyXzA==" saltValue="M3ZBBwAq63ryXIqrQC9o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27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15521</v>
      </c>
      <c r="D6" s="20">
        <f t="shared" si="3"/>
        <v>47</v>
      </c>
      <c r="E6" s="20">
        <f t="shared" si="3"/>
        <v>1</v>
      </c>
      <c r="F6" s="20">
        <f t="shared" si="3"/>
        <v>0</v>
      </c>
      <c r="G6" s="20">
        <f t="shared" si="3"/>
        <v>0</v>
      </c>
      <c r="H6" s="20" t="str">
        <f t="shared" si="3"/>
        <v>北海道　佐呂間町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96.7</v>
      </c>
      <c r="Q6" s="21">
        <f t="shared" si="3"/>
        <v>4510</v>
      </c>
      <c r="R6" s="21">
        <f t="shared" si="3"/>
        <v>4842</v>
      </c>
      <c r="S6" s="21">
        <f t="shared" si="3"/>
        <v>404.94</v>
      </c>
      <c r="T6" s="21">
        <f t="shared" si="3"/>
        <v>11.96</v>
      </c>
      <c r="U6" s="21">
        <f t="shared" si="3"/>
        <v>4628</v>
      </c>
      <c r="V6" s="21">
        <f t="shared" si="3"/>
        <v>100.52</v>
      </c>
      <c r="W6" s="21">
        <f t="shared" si="3"/>
        <v>46.04</v>
      </c>
      <c r="X6" s="22">
        <f>IF(X7="",NA(),X7)</f>
        <v>87.41</v>
      </c>
      <c r="Y6" s="22">
        <f t="shared" ref="Y6:AG6" si="4">IF(Y7="",NA(),Y7)</f>
        <v>89.22</v>
      </c>
      <c r="Z6" s="22">
        <f t="shared" si="4"/>
        <v>85.83</v>
      </c>
      <c r="AA6" s="22">
        <f t="shared" si="4"/>
        <v>92.92</v>
      </c>
      <c r="AB6" s="22">
        <f t="shared" si="4"/>
        <v>96.61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567.79</v>
      </c>
      <c r="BF6" s="22">
        <f t="shared" ref="BF6:BN6" si="7">IF(BF7="",NA(),BF7)</f>
        <v>543.91999999999996</v>
      </c>
      <c r="BG6" s="22">
        <f t="shared" si="7"/>
        <v>537.49</v>
      </c>
      <c r="BH6" s="22">
        <f t="shared" si="7"/>
        <v>524.30999999999995</v>
      </c>
      <c r="BI6" s="22">
        <f t="shared" si="7"/>
        <v>549.23</v>
      </c>
      <c r="BJ6" s="22">
        <f t="shared" si="7"/>
        <v>1061.58</v>
      </c>
      <c r="BK6" s="22">
        <f t="shared" si="7"/>
        <v>1007.7</v>
      </c>
      <c r="BL6" s="22">
        <f t="shared" si="7"/>
        <v>1018.52</v>
      </c>
      <c r="BM6" s="22">
        <f t="shared" si="7"/>
        <v>949.61</v>
      </c>
      <c r="BN6" s="22">
        <f t="shared" si="7"/>
        <v>918.84</v>
      </c>
      <c r="BO6" s="21" t="str">
        <f>IF(BO7="","",IF(BO7="-","【-】","【"&amp;SUBSTITUTE(TEXT(BO7,"#,##0.00"),"-","△")&amp;"】"))</f>
        <v>【940.88】</v>
      </c>
      <c r="BP6" s="22">
        <f>IF(BP7="",NA(),BP7)</f>
        <v>86.37</v>
      </c>
      <c r="BQ6" s="22">
        <f t="shared" ref="BQ6:BY6" si="8">IF(BQ7="",NA(),BQ7)</f>
        <v>88.35</v>
      </c>
      <c r="BR6" s="22">
        <f t="shared" si="8"/>
        <v>85.17</v>
      </c>
      <c r="BS6" s="22">
        <f t="shared" si="8"/>
        <v>91.96</v>
      </c>
      <c r="BT6" s="22">
        <f t="shared" si="8"/>
        <v>96.12</v>
      </c>
      <c r="BU6" s="22">
        <f t="shared" si="8"/>
        <v>58.52</v>
      </c>
      <c r="BV6" s="22">
        <f t="shared" si="8"/>
        <v>59.22</v>
      </c>
      <c r="BW6" s="22">
        <f t="shared" si="8"/>
        <v>58.79</v>
      </c>
      <c r="BX6" s="22">
        <f t="shared" si="8"/>
        <v>58.41</v>
      </c>
      <c r="BY6" s="22">
        <f t="shared" si="8"/>
        <v>58.27</v>
      </c>
      <c r="BZ6" s="21" t="str">
        <f>IF(BZ7="","",IF(BZ7="-","【-】","【"&amp;SUBSTITUTE(TEXT(BZ7,"#,##0.00"),"-","△")&amp;"】"))</f>
        <v>【54.59】</v>
      </c>
      <c r="CA6" s="22">
        <f>IF(CA7="",NA(),CA7)</f>
        <v>208.2</v>
      </c>
      <c r="CB6" s="22">
        <f t="shared" ref="CB6:CJ6" si="9">IF(CB7="",NA(),CB7)</f>
        <v>200.36</v>
      </c>
      <c r="CC6" s="22">
        <f t="shared" si="9"/>
        <v>209.36</v>
      </c>
      <c r="CD6" s="22">
        <f t="shared" si="9"/>
        <v>190.31</v>
      </c>
      <c r="CE6" s="22">
        <f t="shared" si="9"/>
        <v>180.79</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49.72</v>
      </c>
      <c r="CM6" s="22">
        <f t="shared" ref="CM6:CU6" si="10">IF(CM7="",NA(),CM7)</f>
        <v>50.82</v>
      </c>
      <c r="CN6" s="22">
        <f t="shared" si="10"/>
        <v>49.76</v>
      </c>
      <c r="CO6" s="22">
        <f t="shared" si="10"/>
        <v>52.33</v>
      </c>
      <c r="CP6" s="22">
        <f t="shared" si="10"/>
        <v>52.6</v>
      </c>
      <c r="CQ6" s="22">
        <f t="shared" si="10"/>
        <v>57.3</v>
      </c>
      <c r="CR6" s="22">
        <f t="shared" si="10"/>
        <v>56.76</v>
      </c>
      <c r="CS6" s="22">
        <f t="shared" si="10"/>
        <v>56.04</v>
      </c>
      <c r="CT6" s="22">
        <f t="shared" si="10"/>
        <v>58.52</v>
      </c>
      <c r="CU6" s="22">
        <f t="shared" si="10"/>
        <v>58.88</v>
      </c>
      <c r="CV6" s="21" t="str">
        <f>IF(CV7="","",IF(CV7="-","【-】","【"&amp;SUBSTITUTE(TEXT(CV7,"#,##0.00"),"-","△")&amp;"】"))</f>
        <v>【56.42】</v>
      </c>
      <c r="CW6" s="22">
        <f>IF(CW7="",NA(),CW7)</f>
        <v>78.38</v>
      </c>
      <c r="CX6" s="22">
        <f t="shared" ref="CX6:DF6" si="11">IF(CX7="",NA(),CX7)</f>
        <v>78.86</v>
      </c>
      <c r="CY6" s="22">
        <f t="shared" si="11"/>
        <v>80.39</v>
      </c>
      <c r="CZ6" s="22">
        <f t="shared" si="11"/>
        <v>79.13</v>
      </c>
      <c r="DA6" s="22">
        <f t="shared" si="11"/>
        <v>78.86</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1.07</v>
      </c>
      <c r="EE6" s="22">
        <f t="shared" ref="EE6:EM6" si="14">IF(EE7="",NA(),EE7)</f>
        <v>0.96</v>
      </c>
      <c r="EF6" s="22">
        <f t="shared" si="14"/>
        <v>0.24</v>
      </c>
      <c r="EG6" s="21">
        <f t="shared" si="14"/>
        <v>0</v>
      </c>
      <c r="EH6" s="22">
        <f t="shared" si="14"/>
        <v>5.42</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15521</v>
      </c>
      <c r="D7" s="24">
        <v>47</v>
      </c>
      <c r="E7" s="24">
        <v>1</v>
      </c>
      <c r="F7" s="24">
        <v>0</v>
      </c>
      <c r="G7" s="24">
        <v>0</v>
      </c>
      <c r="H7" s="24" t="s">
        <v>95</v>
      </c>
      <c r="I7" s="24" t="s">
        <v>96</v>
      </c>
      <c r="J7" s="24" t="s">
        <v>97</v>
      </c>
      <c r="K7" s="24" t="s">
        <v>98</v>
      </c>
      <c r="L7" s="24" t="s">
        <v>99</v>
      </c>
      <c r="M7" s="24" t="s">
        <v>100</v>
      </c>
      <c r="N7" s="25" t="s">
        <v>101</v>
      </c>
      <c r="O7" s="25" t="s">
        <v>102</v>
      </c>
      <c r="P7" s="25">
        <v>96.7</v>
      </c>
      <c r="Q7" s="25">
        <v>4510</v>
      </c>
      <c r="R7" s="25">
        <v>4842</v>
      </c>
      <c r="S7" s="25">
        <v>404.94</v>
      </c>
      <c r="T7" s="25">
        <v>11.96</v>
      </c>
      <c r="U7" s="25">
        <v>4628</v>
      </c>
      <c r="V7" s="25">
        <v>100.52</v>
      </c>
      <c r="W7" s="25">
        <v>46.04</v>
      </c>
      <c r="X7" s="25">
        <v>87.41</v>
      </c>
      <c r="Y7" s="25">
        <v>89.22</v>
      </c>
      <c r="Z7" s="25">
        <v>85.83</v>
      </c>
      <c r="AA7" s="25">
        <v>92.92</v>
      </c>
      <c r="AB7" s="25">
        <v>96.61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567.79</v>
      </c>
      <c r="BF7" s="25">
        <v>543.91999999999996</v>
      </c>
      <c r="BG7" s="25">
        <v>537.49</v>
      </c>
      <c r="BH7" s="25">
        <v>524.30999999999995</v>
      </c>
      <c r="BI7" s="25">
        <v>549.23</v>
      </c>
      <c r="BJ7" s="25">
        <v>1061.58</v>
      </c>
      <c r="BK7" s="25">
        <v>1007.7</v>
      </c>
      <c r="BL7" s="25">
        <v>1018.52</v>
      </c>
      <c r="BM7" s="25">
        <v>949.61</v>
      </c>
      <c r="BN7" s="25">
        <v>918.84</v>
      </c>
      <c r="BO7" s="25">
        <v>940.88</v>
      </c>
      <c r="BP7" s="25">
        <v>86.37</v>
      </c>
      <c r="BQ7" s="25">
        <v>88.35</v>
      </c>
      <c r="BR7" s="25">
        <v>85.17</v>
      </c>
      <c r="BS7" s="25">
        <v>91.96</v>
      </c>
      <c r="BT7" s="25">
        <v>96.12</v>
      </c>
      <c r="BU7" s="25">
        <v>58.52</v>
      </c>
      <c r="BV7" s="25">
        <v>59.22</v>
      </c>
      <c r="BW7" s="25">
        <v>58.79</v>
      </c>
      <c r="BX7" s="25">
        <v>58.41</v>
      </c>
      <c r="BY7" s="25">
        <v>58.27</v>
      </c>
      <c r="BZ7" s="25">
        <v>54.59</v>
      </c>
      <c r="CA7" s="25">
        <v>208.2</v>
      </c>
      <c r="CB7" s="25">
        <v>200.36</v>
      </c>
      <c r="CC7" s="25">
        <v>209.36</v>
      </c>
      <c r="CD7" s="25">
        <v>190.31</v>
      </c>
      <c r="CE7" s="25">
        <v>180.79</v>
      </c>
      <c r="CF7" s="25">
        <v>296.3</v>
      </c>
      <c r="CG7" s="25">
        <v>292.89999999999998</v>
      </c>
      <c r="CH7" s="25">
        <v>298.25</v>
      </c>
      <c r="CI7" s="25">
        <v>303.27999999999997</v>
      </c>
      <c r="CJ7" s="25">
        <v>303.81</v>
      </c>
      <c r="CK7" s="25">
        <v>301.2</v>
      </c>
      <c r="CL7" s="25">
        <v>49.72</v>
      </c>
      <c r="CM7" s="25">
        <v>50.82</v>
      </c>
      <c r="CN7" s="25">
        <v>49.76</v>
      </c>
      <c r="CO7" s="25">
        <v>52.33</v>
      </c>
      <c r="CP7" s="25">
        <v>52.6</v>
      </c>
      <c r="CQ7" s="25">
        <v>57.3</v>
      </c>
      <c r="CR7" s="25">
        <v>56.76</v>
      </c>
      <c r="CS7" s="25">
        <v>56.04</v>
      </c>
      <c r="CT7" s="25">
        <v>58.52</v>
      </c>
      <c r="CU7" s="25">
        <v>58.88</v>
      </c>
      <c r="CV7" s="25">
        <v>56.42</v>
      </c>
      <c r="CW7" s="25">
        <v>78.38</v>
      </c>
      <c r="CX7" s="25">
        <v>78.86</v>
      </c>
      <c r="CY7" s="25">
        <v>80.39</v>
      </c>
      <c r="CZ7" s="25">
        <v>79.13</v>
      </c>
      <c r="DA7" s="25">
        <v>78.86</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1.07</v>
      </c>
      <c r="EE7" s="25">
        <v>0.96</v>
      </c>
      <c r="EF7" s="25">
        <v>0.24</v>
      </c>
      <c r="EG7" s="25">
        <v>0</v>
      </c>
      <c r="EH7" s="25">
        <v>5.42</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飯田　篤史</cp:lastModifiedBy>
  <cp:lastPrinted>2023-01-19T11:57:13Z</cp:lastPrinted>
  <dcterms:created xsi:type="dcterms:W3CDTF">2022-12-01T01:08:26Z</dcterms:created>
  <dcterms:modified xsi:type="dcterms:W3CDTF">2023-01-19T11:57:15Z</dcterms:modified>
  <cp:category/>
</cp:coreProperties>
</file>